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Бодяло ЕН\Desktop\На САЙТ РЕШЕНИЯ ДУМЫ\2015 год решения Думы\5. сайт 09.06.15 г\13-па\"/>
    </mc:Choice>
  </mc:AlternateContent>
  <bookViews>
    <workbookView xWindow="360" yWindow="270" windowWidth="14940" windowHeight="9150"/>
  </bookViews>
  <sheets>
    <sheet name="ДЧБ" sheetId="1" r:id="rId1"/>
  </sheets>
  <calcPr calcId="162913"/>
</workbook>
</file>

<file path=xl/calcChain.xml><?xml version="1.0" encoding="utf-8"?>
<calcChain xmlns="http://schemas.openxmlformats.org/spreadsheetml/2006/main">
  <c r="D156" i="1" l="1"/>
  <c r="D155" i="1" s="1"/>
  <c r="D211" i="1" l="1"/>
  <c r="D209" i="1"/>
  <c r="D208" i="1" s="1"/>
  <c r="D207" i="1" s="1"/>
  <c r="D204" i="1"/>
  <c r="D205" i="1"/>
  <c r="D202" i="1"/>
  <c r="D201" i="1" s="1"/>
  <c r="D199" i="1"/>
  <c r="D198" i="1" s="1"/>
  <c r="D196" i="1"/>
  <c r="D192" i="1"/>
  <c r="D191" i="1" s="1"/>
  <c r="D187" i="1"/>
  <c r="D186" i="1" s="1"/>
  <c r="D177" i="1"/>
  <c r="D176" i="1" s="1"/>
  <c r="D174" i="1"/>
  <c r="D172" i="1"/>
  <c r="D163" i="1"/>
  <c r="D162" i="1" s="1"/>
  <c r="D160" i="1"/>
  <c r="D159" i="1" s="1"/>
  <c r="D153" i="1"/>
  <c r="D148" i="1"/>
  <c r="D146" i="1"/>
  <c r="D140" i="1"/>
  <c r="D139" i="1" s="1"/>
  <c r="D137" i="1"/>
  <c r="D135" i="1"/>
  <c r="D133" i="1"/>
  <c r="D131" i="1"/>
  <c r="D129" i="1"/>
  <c r="D127" i="1"/>
  <c r="D126" i="1" s="1"/>
  <c r="D123" i="1"/>
  <c r="D121" i="1"/>
  <c r="D118" i="1"/>
  <c r="D115" i="1"/>
  <c r="D112" i="1"/>
  <c r="D111" i="1" s="1"/>
  <c r="D109" i="1"/>
  <c r="D107" i="1"/>
  <c r="D104" i="1"/>
  <c r="D102" i="1"/>
  <c r="D98" i="1"/>
  <c r="D97" i="1" s="1"/>
  <c r="D95" i="1"/>
  <c r="D94" i="1" s="1"/>
  <c r="D91" i="1"/>
  <c r="D90" i="1" s="1"/>
  <c r="D88" i="1"/>
  <c r="D87" i="1" s="1"/>
  <c r="D84" i="1"/>
  <c r="D82" i="1"/>
  <c r="D80" i="1"/>
  <c r="D78" i="1"/>
  <c r="D74" i="1"/>
  <c r="D73" i="1" s="1"/>
  <c r="D71" i="1"/>
  <c r="D70" i="1" s="1"/>
  <c r="D67" i="1"/>
  <c r="D66" i="1" s="1"/>
  <c r="D64" i="1"/>
  <c r="D63" i="1" s="1"/>
  <c r="D190" i="1" l="1"/>
  <c r="D145" i="1"/>
  <c r="D152" i="1"/>
  <c r="D171" i="1"/>
  <c r="D125" i="1"/>
  <c r="D93" i="1"/>
  <c r="D114" i="1"/>
  <c r="D69" i="1"/>
  <c r="D86" i="1"/>
  <c r="D101" i="1"/>
  <c r="D106" i="1"/>
  <c r="D62" i="1"/>
  <c r="D77" i="1"/>
  <c r="D76" i="1" s="1"/>
  <c r="D151" i="1" l="1"/>
  <c r="D150" i="1" s="1"/>
  <c r="D100" i="1"/>
  <c r="D60" i="1"/>
  <c r="D57" i="1"/>
  <c r="D56" i="1" s="1"/>
  <c r="D52" i="1"/>
  <c r="D51" i="1" s="1"/>
  <c r="D55" i="1" l="1"/>
  <c r="D50" i="1" s="1"/>
  <c r="D47" i="1"/>
  <c r="D46" i="1" s="1"/>
  <c r="D43" i="1"/>
  <c r="D42" i="1" s="1"/>
  <c r="D38" i="1"/>
  <c r="D34" i="1"/>
  <c r="D28" i="1"/>
  <c r="D24" i="1"/>
  <c r="D20" i="1"/>
  <c r="D15" i="1"/>
  <c r="D14" i="1" l="1"/>
  <c r="D13" i="1" s="1"/>
  <c r="D33" i="1"/>
  <c r="D32" i="1" s="1"/>
  <c r="D12" i="1" l="1"/>
  <c r="D11" i="1" s="1"/>
</calcChain>
</file>

<file path=xl/sharedStrings.xml><?xml version="1.0" encoding="utf-8"?>
<sst xmlns="http://schemas.openxmlformats.org/spreadsheetml/2006/main" count="411" uniqueCount="402">
  <si>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</si>
  <si>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</si>
  <si>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</si>
  <si>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</si>
  <si>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</si>
  <si>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</si>
  <si>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</si>
  <si>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</si>
  <si>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</si>
  <si>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</si>
  <si>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</si>
  <si>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(взыскания)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</si>
  <si>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</si>
  <si>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Единый налог на вмененный доход для отдельных видов деятельности (сумма платежа)</t>
  </si>
  <si>
    <t>Единый налог на вмененный доход для отдельных видов деятельности (пени, проценты)</t>
  </si>
  <si>
    <t>Единый налог на вмененный доход для отдельных видов деятельности (взыскания)</t>
  </si>
  <si>
    <t>Единый налог на вмененный доход для отдельных видов деятельности (за налоговые периоды, истекшие до 1 января 2011 года) (сумма платежа)</t>
  </si>
  <si>
    <t>Единый налог на вмененный доход для отдельных видов деятельности (за налоговые периоды, истекшие до 1 января 2011 года) (пени, проценты)</t>
  </si>
  <si>
    <t>Единый налог на вмененный доход для отдельных видов деятельности (за налоговые периоды, истекшие до 1 января 2011 года) (взыскания)</t>
  </si>
  <si>
    <t>Единый сельскохозяйственный налог (сумма платежа)</t>
  </si>
  <si>
    <t>Единый сельскохозяйственный налог (пени, проценты)</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</si>
  <si>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</si>
  <si>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и проценты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</si>
  <si>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</si>
  <si>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</si>
  <si>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</si>
  <si>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</si>
  <si>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</si>
  <si>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Налог на имущество предприятий (сумма платежа)</t>
  </si>
  <si>
    <t>Налог с продаж (сумма платежа)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</si>
  <si>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</si>
  <si>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</si>
  <si>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 (Федеральные государственные органы)</t>
  </si>
  <si>
    <t>Плата за выбросы загрязняющих веществ в атмосферный воздух передвижными объектами (Федеральные государственные органы)</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</si>
  <si>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</si>
  <si>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</si>
  <si>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</si>
  <si>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</si>
  <si>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</si>
  <si>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</si>
  <si>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</si>
  <si>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</si>
  <si>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</si>
  <si>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</si>
  <si>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</si>
  <si>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</si>
  <si>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</si>
  <si>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</si>
  <si>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</si>
  <si>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</si>
  <si>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</si>
  <si>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</si>
  <si>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</si>
  <si>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</si>
  <si>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</si>
  <si>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</si>
  <si>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</si>
  <si>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 (взыскания)</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</si>
  <si>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</si>
  <si>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</si>
  <si>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Невыясненные поступления, зачисляемые в бюджеты муниципальных районов</t>
  </si>
  <si>
    <t>Прочие неналоговые доходы бюджетов муниципальных районов</t>
  </si>
  <si>
    <t>Субсидии бюджетам муниципальных районов на обеспечение жильем молодых семей</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</si>
  <si>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</si>
  <si>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</si>
  <si>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</si>
  <si>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</si>
  <si>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</si>
  <si>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</si>
  <si>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Код бюджетной классификации РФ</t>
  </si>
  <si>
    <t>Наименование показателя</t>
  </si>
  <si>
    <t>Кассовое исполнение</t>
  </si>
  <si>
    <t>ИТОГО ДОХОДЫ</t>
  </si>
  <si>
    <t>НАЛОГОВЫЕ И НЕНАЛОГОВЫЕ ДОХОДЫ</t>
  </si>
  <si>
    <t>НАЛОГИ НА ПРИБЫЛЬ, ДОХОДЫ</t>
  </si>
  <si>
    <t>1 01 02010 01 1000 110</t>
  </si>
  <si>
    <t>1 00 00000 00 0000 000</t>
  </si>
  <si>
    <t>1 01 00000 00 0000 000</t>
  </si>
  <si>
    <t>Налог на доходы физических лиц</t>
  </si>
  <si>
    <t>1 01 02000 01 0000 000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</si>
  <si>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</si>
  <si>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1 01 02010 01 0000 110</t>
  </si>
  <si>
    <t>1 01 02010 01 2000 110</t>
  </si>
  <si>
    <t>1 01 02010 01 3000 110</t>
  </si>
  <si>
    <t>1 01 02010 01 4000 110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</si>
  <si>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</si>
  <si>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1 01 02020 01 1000 110</t>
  </si>
  <si>
    <t>1 01 02020 01 0000 110</t>
  </si>
  <si>
    <t>1 01 02020 01 2000 110</t>
  </si>
  <si>
    <t>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</si>
  <si>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</si>
  <si>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1 01 02030 01 1000 110</t>
  </si>
  <si>
    <t>1 01 02030 01 2000 110</t>
  </si>
  <si>
    <t>1 01 02030 01 3000 110</t>
  </si>
  <si>
    <t>1 01 02030 01 0000 110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</si>
  <si>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</si>
  <si>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1 01 02040 01 1000 110</t>
  </si>
  <si>
    <t>1 01 02040 01 0000 110</t>
  </si>
  <si>
    <t>1 01 02040 01 3000 110</t>
  </si>
  <si>
    <t>1 01 02040 01 4000 110</t>
  </si>
  <si>
    <t>НАЛОГИ НА СОВОКУПНЫЙ ДОХОД</t>
  </si>
  <si>
    <t>1 05 00000 00 0000 000</t>
  </si>
  <si>
    <t>1 05 02000 02 0000 000</t>
  </si>
  <si>
    <t>Единый налог на вмененный доход для отдельных видов деятельности</t>
  </si>
  <si>
    <t xml:space="preserve">Единый налог на вмененный доход для отдельных видов деятельности </t>
  </si>
  <si>
    <t>1 05 02010 02 1000 110</t>
  </si>
  <si>
    <t>1 05 02010 02 0000 110</t>
  </si>
  <si>
    <t>1 05 02010 02 2000 110</t>
  </si>
  <si>
    <t>1 05 02010 02 3000 110</t>
  </si>
  <si>
    <t>Единый налог на вмененный доход для отдельных видов деятельности (за налоговые периоды, истекшие до 1 января 2011 года)</t>
  </si>
  <si>
    <t>1 05 02020 02 1000 110</t>
  </si>
  <si>
    <t>1 05 02020 02 0000 110</t>
  </si>
  <si>
    <t>1 05 02020 02 2000 110</t>
  </si>
  <si>
    <t>1 05 02020 02 3000 110</t>
  </si>
  <si>
    <t xml:space="preserve">Единый сельскохозяйственный налог </t>
  </si>
  <si>
    <t>1 05 03000 01 0000 000</t>
  </si>
  <si>
    <t>1 05 03010 01 1000 110</t>
  </si>
  <si>
    <t>1 05 03010 01 0000 110</t>
  </si>
  <si>
    <t>1 05 03010 01 2000 110</t>
  </si>
  <si>
    <t>1 05 04000 02 0000 000</t>
  </si>
  <si>
    <t>Налог, взимаемый в связи с применением патентной системы налогообложения</t>
  </si>
  <si>
    <t>1 05 04020 02 1000 110</t>
  </si>
  <si>
    <t>1 05 04020 02 2000 110</t>
  </si>
  <si>
    <t xml:space="preserve">Налог, взимаемый в связи с применением патентной системы налогообложения, зачисляемый в бюджеты муниципальных районов </t>
  </si>
  <si>
    <t>1 05 04020 02 0000 110</t>
  </si>
  <si>
    <t>ГОСУДАРСТВЕННАЯ ПОШЛИНА</t>
  </si>
  <si>
    <t>1 08 00000 00 0000 000</t>
  </si>
  <si>
    <t>1 08 03010 01 1000 110</t>
  </si>
  <si>
    <t>1 08 03000 01 0000 000</t>
  </si>
  <si>
    <t>Государственная пошлина по делам, рассматриваемым в судах общей юрисдикции, мировыми судьями</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</si>
  <si>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</si>
  <si>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1 08 03010 01 0000 110</t>
  </si>
  <si>
    <t>1 08 03010 01 4000 110</t>
  </si>
  <si>
    <t>Государственная пошлина за государственную регистрацию, а также за совершение прочих юридически значимых действий</t>
  </si>
  <si>
    <t>1 08 07000 01 0000 000</t>
  </si>
  <si>
    <t>1 08 07084 01 1000 110</t>
  </si>
  <si>
    <t>1 08 07080 01 0000 110</t>
  </si>
  <si>
    <t xml:space="preserve">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t>
  </si>
  <si>
    <t>1 08 07084 01 0000 110</t>
  </si>
  <si>
    <t>1 08 07084 01 4000 110</t>
  </si>
  <si>
    <t>1 08 07150 01 1000 110</t>
  </si>
  <si>
    <t>1 08 07150 01 0000 110</t>
  </si>
  <si>
    <t xml:space="preserve">Государственная пошлина за выдачу разрешения на установку рекламной конструкции </t>
  </si>
  <si>
    <t>ЗАДОЛЖЕННОСТЬ И ПЕРЕРАСЧЕТЫ ПО ОТМЕНЕННЫМ НАЛОГАМ, СБОРАМ И ИНЫМ ОБЯЗАТЕЛЬНЫМ ПЛАТЕЖАМ</t>
  </si>
  <si>
    <t>1 09 00000 00 0000 000</t>
  </si>
  <si>
    <t>1 09 04010 02 1000 110</t>
  </si>
  <si>
    <t>1 09 04000 00 0000 110</t>
  </si>
  <si>
    <t xml:space="preserve">Налоги на имущество </t>
  </si>
  <si>
    <t>Налог на имущество предприятий</t>
  </si>
  <si>
    <t>1 09 04010 02 0000 110</t>
  </si>
  <si>
    <t>1 09 06010 02 1000 110</t>
  </si>
  <si>
    <t>1 09 06000 02 0000 110</t>
  </si>
  <si>
    <t>Прочие налоги и сборы (по отмененным налогам и сборам субъектов Российской Федерации)</t>
  </si>
  <si>
    <t xml:space="preserve">Налог с продаж </t>
  </si>
  <si>
    <t>1 09 06010 02 0000 110</t>
  </si>
  <si>
    <t>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</si>
  <si>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</si>
  <si>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</si>
  <si>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</si>
  <si>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1 11 05013 10 0000 120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</si>
  <si>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</si>
  <si>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</si>
  <si>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</si>
  <si>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</si>
  <si>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</si>
  <si>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1 11 09040 00 0000 120</t>
  </si>
  <si>
    <t>1 12 01010 01 6000 120</t>
  </si>
  <si>
    <t>1 12 01020 01 6000 120</t>
  </si>
  <si>
    <t>1 12 01030 01 6000 120</t>
  </si>
  <si>
    <t>1 12 01040 01 6000 120</t>
  </si>
  <si>
    <t>ПЛАТЕЖИ ПРИ ПРОЛЬЗОВАНИИ ПРИРОДНЫМИ РЕСУРСАМИ</t>
  </si>
  <si>
    <t>1 12 00000 00 0000 000</t>
  </si>
  <si>
    <t>Плата за негативное воздействие на окружающую среду</t>
  </si>
  <si>
    <t>1 12 01000 01 0000 120</t>
  </si>
  <si>
    <t>1 12 01010 01 0000 120</t>
  </si>
  <si>
    <t>Плата за выбросы загрязняющих веществ в атмосферный воздух стационарными объектами</t>
  </si>
  <si>
    <t xml:space="preserve">Плата за выбросы загрязняющих веществ в атмосферный воздух передвижными объектами </t>
  </si>
  <si>
    <t>1 12 01020 01 0000 120</t>
  </si>
  <si>
    <t xml:space="preserve">Плата за сбросы загрязняющих веществ в водные объекты </t>
  </si>
  <si>
    <t>1 12 01030 01 0000 120</t>
  </si>
  <si>
    <t xml:space="preserve">Плата за размещение отходов производства и потребления </t>
  </si>
  <si>
    <t>1 12 01040 01 0000 120</t>
  </si>
  <si>
    <t>1 13 01995 05 0000 130</t>
  </si>
  <si>
    <t>1 13 02995 05 0000 130</t>
  </si>
  <si>
    <t>1 13 00000 00 0000 000</t>
  </si>
  <si>
    <t>ДОХОДЫ ОТ ОКАЗАНИЯ ПЛАТНЫХ УСЛУГ (РАБОТ) И КОМПЕНСАЦИИ ЗАТРАТ ГОСУДАРСТВА</t>
  </si>
  <si>
    <t>1 13 01000 00 0000 130</t>
  </si>
  <si>
    <t xml:space="preserve">Прочие доходы от оказания платных услуг (работ) </t>
  </si>
  <si>
    <t>1 13 01990 00 0000 130</t>
  </si>
  <si>
    <t>Доходы от оказания платных услуг (работ)</t>
  </si>
  <si>
    <t>Доходы от компенсации затрат государства</t>
  </si>
  <si>
    <t>1 13 02000 00 0000 130</t>
  </si>
  <si>
    <t>Прочие доходы от компенсации затрат государства</t>
  </si>
  <si>
    <t>1 13 02990 00 0000 130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</si>
  <si>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</si>
  <si>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1 14 00000 00 0000 000</t>
  </si>
  <si>
    <t>ДОХОДЫ ОТ ПРОДАЖИ МАТЕРИАЛЬНЫХ И НЕМАТЕРИАЛЬНЫХ АКТИВОВ</t>
  </si>
  <si>
    <t>1 14 02053 05 0000 410</t>
  </si>
  <si>
    <t>1 14 02000 00 0000 000</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</si>
  <si>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</si>
  <si>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</si>
  <si>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</si>
  <si>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1 14 06013 10 0000 430</t>
  </si>
  <si>
    <t>1 14 06000 00 0000 430</t>
  </si>
  <si>
    <t>Доходы от продажи земельных участков, находящихся в государственной и муниципальной собственности</t>
  </si>
  <si>
    <t>1 14 06010 00 0000 430</t>
  </si>
  <si>
    <t xml:space="preserve">Доходы от продажи земельных участков, государственная собственность на которые не разграничена </t>
  </si>
  <si>
    <t>1 16 00000 00 0000 000</t>
  </si>
  <si>
    <t>ШТРАФЫ, САНКЦИИ, ВОЗМЕЩЕНИЕ УЩЕРБА</t>
  </si>
  <si>
    <t>1 16 03010 01 6000 140</t>
  </si>
  <si>
    <t>1 16 03030 01 6000 140</t>
  </si>
  <si>
    <t>1 16 08010 01 6000 140</t>
  </si>
  <si>
    <t>1 16 08020 01 6000 140</t>
  </si>
  <si>
    <t>1 16 23051 05 0000 140</t>
  </si>
  <si>
    <t>1 16 25030 01 0000 140</t>
  </si>
  <si>
    <t>1 16 25030 01 6000 140</t>
  </si>
  <si>
    <t>1 16 25050 01 0000 140</t>
  </si>
  <si>
    <t>1 16 25050 01 6000 140</t>
  </si>
  <si>
    <t>1 16 25060 01 6000 140</t>
  </si>
  <si>
    <t>1 16 28000 01 6000 140</t>
  </si>
  <si>
    <t>1 16 30014 01 6000 140</t>
  </si>
  <si>
    <t>1 16 30030 01 6000 140</t>
  </si>
  <si>
    <t>1 16 33050 05 0000 140</t>
  </si>
  <si>
    <t>1 16 41000 01 6000 140</t>
  </si>
  <si>
    <t>1 16 43000 01 6000 140</t>
  </si>
  <si>
    <t>1 16 45000 01 6000 140</t>
  </si>
  <si>
    <t>1 16 90050 05 0000 140</t>
  </si>
  <si>
    <t>1 16 90050 05 3000 140</t>
  </si>
  <si>
    <t>1 16 90050 05 6000 140</t>
  </si>
  <si>
    <t>1 16 90050 05 7000 140</t>
  </si>
  <si>
    <t>Денежные взыскания (штрафы) за нарушение законодательства о налогах и сборах</t>
  </si>
  <si>
    <t>1 16 03000 00 0000 140</t>
  </si>
  <si>
    <t>1 16 03010 01 0000 140</t>
  </si>
  <si>
    <t>1 16 03030 01 0000 140</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</si>
  <si>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</si>
  <si>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</si>
  <si>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</si>
  <si>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</si>
  <si>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</si>
  <si>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</si>
  <si>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</si>
  <si>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1 16 08020 01 0000 140</t>
  </si>
  <si>
    <t xml:space="preserve">Доходы от возмещения ущерба при возникновении страховых случаев </t>
  </si>
  <si>
    <t>1 16 23000 00 0000 140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</si>
  <si>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</si>
  <si>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1 16 23050 05 0000 140</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</si>
  <si>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</si>
  <si>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</si>
  <si>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</si>
  <si>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</si>
  <si>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</si>
  <si>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1 16 28000 01 0000 140</t>
  </si>
  <si>
    <t>Денежные взыскания (штрафы) за правонарушения в области дорожного движения</t>
  </si>
  <si>
    <t>1 16 30000 01 0000 140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</si>
  <si>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</si>
  <si>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1 16 30010 01 0000 140</t>
  </si>
  <si>
    <t>1 16 30014 01 0000 140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</si>
  <si>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t>
  </si>
  <si>
    <t>1 16 30030 01 0000 140</t>
  </si>
  <si>
    <t xml:space="preserve">Прочие денежные взыскания (штрафы) за правонарушения в области дорожного движения </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</si>
  <si>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</si>
  <si>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</si>
  <si>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1 16 41000 01 0000 140</t>
  </si>
  <si>
    <t xml:space="preserve">Денежные взыскания (штрафы) за нарушение законодательства Российской Федерации об электроэнергетике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</si>
  <si>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</si>
  <si>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1 16 43000 01 0000 140</t>
  </si>
  <si>
    <t xml:space="preserve">Денежные взыскания (штрафы) за нарушения законодательства Российской Федерации о промышленной безопасности </t>
  </si>
  <si>
    <t>1 16 45000 01 0000 140</t>
  </si>
  <si>
    <t>Прочие поступления от денежных взысканий (штрафов) и иных сумм в возмещение ущерба</t>
  </si>
  <si>
    <t>1 16 90000 00 0000 140</t>
  </si>
  <si>
    <t>1 17 00000 00 0000 000</t>
  </si>
  <si>
    <t>1 17 01050 05 0000 180</t>
  </si>
  <si>
    <t>1 17 05050 05 0000 180</t>
  </si>
  <si>
    <t>ПРОЧИЕ НЕНАЛОГОВЫЕ ДОХОДЫ</t>
  </si>
  <si>
    <t>1 17 01000 00 0000 180</t>
  </si>
  <si>
    <t>Невыясненные поступления</t>
  </si>
  <si>
    <t>1 17 05000 00 0000 180</t>
  </si>
  <si>
    <t xml:space="preserve">Прочие неналоговые доходы </t>
  </si>
  <si>
    <t>2 02 02008 05 0000 151</t>
  </si>
  <si>
    <t>2 02 02009 05 0000 151</t>
  </si>
  <si>
    <t>2 02 02009 05 0029 151</t>
  </si>
  <si>
    <t>2 02 02051 05 0031 151</t>
  </si>
  <si>
    <t>2 02 02999 05 0021 151</t>
  </si>
  <si>
    <t>2 02 02999 05 0022 151</t>
  </si>
  <si>
    <t>2 02 02999 05 0024 151</t>
  </si>
  <si>
    <t>2 02 02999 05 0025 151</t>
  </si>
  <si>
    <t>2 02 02999 05 0026 151</t>
  </si>
  <si>
    <t xml:space="preserve">2 02 02999 05 0028 151 </t>
  </si>
  <si>
    <t>2 02 02999 05 0030 151</t>
  </si>
  <si>
    <t>2 02 03007 05 0000 151</t>
  </si>
  <si>
    <t>2 02 03022 05 0000 151</t>
  </si>
  <si>
    <t>2 02 03024 05 0011 151</t>
  </si>
  <si>
    <t>2 02 03024 05 0012 151</t>
  </si>
  <si>
    <t>2 02 03024 05 0013 151</t>
  </si>
  <si>
    <t>2 02 03024 05 0015 151</t>
  </si>
  <si>
    <t>2 02 03024 05 0016 151</t>
  </si>
  <si>
    <t>2 02 03024 05 0017 151</t>
  </si>
  <si>
    <t>2 02 03024 05 0018 151</t>
  </si>
  <si>
    <t>2 02 03024 05 0019 151</t>
  </si>
  <si>
    <t>2 02 03999 05 0001 151</t>
  </si>
  <si>
    <t>2 02 03999 05 0010 151</t>
  </si>
  <si>
    <t>2 02 04014 05 0064 151</t>
  </si>
  <si>
    <t>2 02 04014 05 0079 151</t>
  </si>
  <si>
    <t>2 02 04014 05 0080 151</t>
  </si>
  <si>
    <t>2 02 04053 05 0000 151</t>
  </si>
  <si>
    <t>2 02 04999 05 0090 151</t>
  </si>
  <si>
    <t>2 04 05020 05 0000 180</t>
  </si>
  <si>
    <t>2 07 05030 05 0000 180</t>
  </si>
  <si>
    <t>2 18 05010 05 0000 180</t>
  </si>
  <si>
    <t>2 19 05000 05 0000 151</t>
  </si>
  <si>
    <t>БЕЗВОЗМЕЗДНЫЕ ПОСТУПЛЕНИЯ</t>
  </si>
  <si>
    <t>2 00 00000 00 0000 000</t>
  </si>
  <si>
    <t>2 02 00000 00 0000 000</t>
  </si>
  <si>
    <t>БЕЗВОЗМЕЗДНЫЕ ПОСТУПЛЕНИЯ ОТ ДРУГИХ БЮДЖЕТОВ БЮДЖЕТНОЙ СИСТЕМЫ РОССИЙСКОЙ ФЕДЕРАЦИИ</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</si>
  <si>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</si>
  <si>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</si>
  <si>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</si>
  <si>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</si>
  <si>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на государственную поддержку малого и среднего предпринимательства, включая крестьянские (фермерские) хозяйства</t>
  </si>
  <si>
    <t>2 02 02009 00 0000 151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</si>
  <si>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</si>
  <si>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областного бюджета)</t>
  </si>
  <si>
    <t>Субсидии бюджетам муниципальных районов на реализацию федеральных целевых программ ("Обеспечение жильем молодых семей" ФЦП "Жилище" на 2011-2015 годы)</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</si>
  <si>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</si>
  <si>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</si>
  <si>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</si>
  <si>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</si>
  <si>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</si>
  <si>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</si>
  <si>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бюджетам муниципальных образований Иркутской области на развитие домов культуры</t>
  </si>
  <si>
    <t>Субвенции бюджетам муниципальных районов на выполнение передаваемых полномочий субъектов Российской Федерации по хранению, комплектованию, учету и использованию архивных документов, относящихся к государственной собственности Иркутской области</t>
  </si>
  <si>
    <t>Субвенции бюджетам муниципальных районов на выполнение передаваемых полномочий субъектов Российской Федерации в сфере труда</t>
  </si>
  <si>
    <t>Субвенции бюджетам муниципальных районов на выполнение передаваемых полномочий субъектов Российской Федерации  в сфере обращения с безнадзорными собаками и кошками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</si>
  <si>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и малоимущим семьям</t>
  </si>
  <si>
    <t>Субвенции бюджетам муниципальных районов на выполнение передаваемых полномочий субъектов Российской Федерации  в области производства и оборота этилового спирта, алкогольной и спиртосодержащей продукции</t>
  </si>
  <si>
    <t>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</si>
  <si>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t>
  </si>
  <si>
    <t>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административных комиссий</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</si>
  <si>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</si>
  <si>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</si>
  <si>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</si>
  <si>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</si>
  <si>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</si>
  <si>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Прочие межбюджетные трансферты, передаваемые бюджетам муниципальных районов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</si>
  <si>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 xml:space="preserve">Субсидии бюджетам на реализацию федеральных целевых программ </t>
  </si>
  <si>
    <t>2 02 02051 00 0000 151</t>
  </si>
  <si>
    <t xml:space="preserve">Субсидии бюджетам муниципальных районов на реализацию федеральных целевых программ </t>
  </si>
  <si>
    <t>2 02 02051 05 0000 151</t>
  </si>
  <si>
    <t>Прочие субсидии</t>
  </si>
  <si>
    <t>2 02 02999 00 0000 151</t>
  </si>
  <si>
    <t>2 02 02999 05 0000 151</t>
  </si>
  <si>
    <t>Прочие субсидии бюджетам муниципальных районов</t>
  </si>
  <si>
    <t>2 02 03000 00 0000 151</t>
  </si>
  <si>
    <t>Субвенции бюджетам субъектов Российской Федерации и муниципальных образований</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</si>
  <si>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</si>
  <si>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</si>
  <si>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2 02 03022 00 0000 151</t>
  </si>
  <si>
    <t>Субвенции местным бюджетам на выполнение передаваемых полномочий субъектов Российской Федерации</t>
  </si>
  <si>
    <t>2 02 03024 00 0000 151</t>
  </si>
  <si>
    <t xml:space="preserve">Субвенции бюджетам муниципальных районов на выполнение передаваемых полномочий субъектов Российской Федерации </t>
  </si>
  <si>
    <t>2 02 03024 05 0000 151</t>
  </si>
  <si>
    <t>Прочие субвенции</t>
  </si>
  <si>
    <t>2 02 03999 00 0000 151</t>
  </si>
  <si>
    <t>2 02 03999 05 0000 151</t>
  </si>
  <si>
    <t>Прочие субвенции бюджетам муниципальных районов</t>
  </si>
  <si>
    <t>2 02 04000 00 0000 151</t>
  </si>
  <si>
    <t>Иные межбюджетные трансферты</t>
  </si>
  <si>
    <t>2 02 04014 00 0000 151</t>
  </si>
  <si>
    <t>2 02 04014 05 0000 151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</si>
  <si>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</si>
  <si>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2 02 04053 00 0000 151</t>
  </si>
  <si>
    <t>2 02 04999 00 0000 151</t>
  </si>
  <si>
    <t>Прочие межбюджетные трансферты, передаваемые бюджетам</t>
  </si>
  <si>
    <t xml:space="preserve">Прочие межбюджетные трансферты, передаваемые бюджетам муниципальных районов </t>
  </si>
  <si>
    <t>2 02 04999 05 0000 151</t>
  </si>
  <si>
    <t>2 04 00000 00 0000 000</t>
  </si>
  <si>
    <t>2 04 05000 05 0000 180</t>
  </si>
  <si>
    <t>Безвозмездные поступления от негосударственных организаций в бюджеты муниципальных районов</t>
  </si>
  <si>
    <t>2 07 00000 00 0000 000</t>
  </si>
  <si>
    <t>2 07 05000 05 0000 180</t>
  </si>
  <si>
    <t>БЕЗВОЗМЕЗДНЫЕ ПОСТУПЛЕНИЯ ОТ НЕГОСУДАРСТВЕННЫХ ОРГАНИЗАЦИЙ</t>
  </si>
  <si>
    <t>ПРОЧИЕ БЕЗВОЗМЕЗДНЫЕ ПОСТУПЛЕНИЯ</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</si>
  <si>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</si>
  <si>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</si>
  <si>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2 18 00000 00 0000 180</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</si>
  <si>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</si>
  <si>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</si>
  <si>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2 18 05000 05 0000 180</t>
  </si>
  <si>
    <t>Доходы бюджетов муниципальных районов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</si>
  <si>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</si>
  <si>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2 19 00000 00 0000 000</t>
  </si>
  <si>
    <t>к решению Думы г.Бодайбо и района</t>
  </si>
  <si>
    <t>Приложение 2</t>
  </si>
  <si>
    <t>тыс.рублей</t>
  </si>
  <si>
    <t>Доходы бюджета муниципального образования г.Бодайбо и района по кодам видов доходов, подвидов доходов, классификации операций сектора государственного управления, относящихся к доходам бюджетов, за 2014 год</t>
  </si>
  <si>
    <t xml:space="preserve">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</si>
  <si>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</si>
  <si>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t>
  </si>
  <si>
    <t>Субвенции бюджетам муниципальных образований на предоставление гражданам субсидий на оплату жилого помещения и коммунальных услуг</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</si>
  <si>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</si>
  <si>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</si>
  <si>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от 11.06.2015г. № 13-па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</si>
</sst>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hh:mm"/>
    <numFmt numFmtId="165" formatCode="?"/>
  </numFmts>
  <fonts count="14" x14ac:knownFonts="1">
    <font>
      <sz val="10"/>
      <name val="Arial"/>
    </font>
    <font>
      <sz val="8.5"/>
      <name val="MS Sans Serif"/>
    </font>
    <font>
      <b/>
      <sz val="11"/>
      <name val="Times New Roman"/>
    </font>
    <font>
      <b/>
      <sz val="8.5"/>
      <name val="MS Sans Serif"/>
    </font>
    <font>
      <b/>
      <sz val="8"/>
      <name val="MS Sans Serif"/>
    </font>
    <font>
      <b/>
      <sz val="8"/>
      <name val="Arial Narrow"/>
    </font>
    <font>
      <sz val="8"/>
      <name val="Arial Narrow"/>
    </font>
    <font>
      <sz val="8"/>
      <name val="Arial Narrow"/>
      <family val="2"/>
      <charset val="204"/>
    </font>
    <font>
      <i/>
      <sz val="8"/>
      <name val="Arial Narrow"/>
      <family val="2"/>
      <charset val="204"/>
    </font>
    <font>
      <i/>
      <sz val="10"/>
      <name val="Arial"/>
      <family val="2"/>
      <charset val="204"/>
    </font>
    <font>
      <b/>
      <sz val="8"/>
      <name val="MS Sans Serif"/>
      <family val="2"/>
      <charset val="204"/>
    </font>
    <font>
      <b/>
      <sz val="8"/>
      <name val="Arial Narrow"/>
      <family val="2"/>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Border="1" applyAlignment="1" applyProtection="1"/>
    <xf numFmtId="164" fontId="2" fillId="0" borderId="0" xfId="0" applyNumberFormat="1" applyFont="1" applyBorder="1" applyAlignment="1" applyProtection="1">
      <alignment horizontal="center"/>
    </xf>
    <xf numFmtId="49" fontId="3" fillId="0" borderId="1" xfId="0" applyNumberFormat="1" applyFont="1" applyBorder="1" applyAlignment="1" applyProtection="1">
      <alignment horizontal="center" vertical="center" wrapText="1"/>
    </xf>
    <xf numFmtId="0" fontId="0" fillId="0" borderId="0" xfId="0"/>
    <xf numFmtId="4" fontId="0" fillId="0" borderId="0" xfId="0" applyNumberFormat="1"/>
    <xf numFmtId="4" fontId="9" fillId="0" borderId="0" xfId="0" applyNumberFormat="1" applyFont="1"/>
    <xf numFmtId="0" fontId="9" fillId="0" borderId="0" xfId="0" applyFont="1"/>
    <xf numFmtId="165" fontId="7" fillId="0" borderId="1"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165" fontId="8" fillId="0" borderId="1"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vertical="center" wrapText="1"/>
    </xf>
    <xf numFmtId="4" fontId="6"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left" vertical="center" wrapText="1"/>
    </xf>
    <xf numFmtId="4" fontId="11" fillId="0" borderId="1" xfId="0" applyNumberFormat="1" applyFont="1" applyBorder="1" applyAlignment="1" applyProtection="1">
      <alignment horizontal="right" vertical="center" wrapText="1"/>
    </xf>
    <xf numFmtId="49" fontId="4" fillId="0" borderId="1" xfId="0" applyNumberFormat="1" applyFont="1" applyBorder="1" applyAlignment="1" applyProtection="1">
      <alignment horizontal="left"/>
    </xf>
    <xf numFmtId="4" fontId="5" fillId="0" borderId="1" xfId="0" applyNumberFormat="1" applyFont="1" applyBorder="1" applyAlignment="1" applyProtection="1">
      <alignment horizontal="right"/>
    </xf>
    <xf numFmtId="4" fontId="11" fillId="0" borderId="1" xfId="0" applyNumberFormat="1" applyFont="1" applyBorder="1" applyAlignment="1" applyProtection="1">
      <alignment horizontal="right"/>
    </xf>
    <xf numFmtId="4" fontId="7" fillId="0" borderId="1" xfId="0" applyNumberFormat="1" applyFont="1" applyBorder="1" applyAlignment="1" applyProtection="1">
      <alignment horizontal="right"/>
    </xf>
    <xf numFmtId="4" fontId="8" fillId="0" borderId="1" xfId="0" applyNumberFormat="1" applyFont="1" applyBorder="1" applyAlignment="1" applyProtection="1">
      <alignment horizontal="right"/>
    </xf>
    <xf numFmtId="165" fontId="6"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10" fillId="0" borderId="1" xfId="0" applyNumberFormat="1" applyFont="1" applyBorder="1" applyAlignment="1" applyProtection="1">
      <alignment horizontal="left"/>
    </xf>
    <xf numFmtId="4" fontId="7" fillId="0" borderId="1" xfId="0" applyNumberFormat="1" applyFont="1" applyBorder="1" applyAlignment="1" applyProtection="1">
      <alignment horizontal="right" vertical="center" wrapText="1"/>
    </xf>
    <xf numFmtId="4" fontId="6" fillId="2" borderId="1" xfId="0" applyNumberFormat="1" applyFont="1" applyFill="1" applyBorder="1" applyAlignment="1" applyProtection="1">
      <alignment horizontal="right" vertical="center" wrapText="1"/>
    </xf>
    <xf numFmtId="0" fontId="12" fillId="0" borderId="0" xfId="0" applyFont="1" applyBorder="1" applyAlignment="1" applyProtection="1">
      <alignment horizontal="left"/>
    </xf>
    <xf numFmtId="0" fontId="13" fillId="0" borderId="0" xfId="0" applyFont="1" applyBorder="1" applyAlignment="1" applyProtection="1">
      <alignment horizontal="right"/>
    </xf>
    <xf numFmtId="0" fontId="0" fillId="0" borderId="0" xfId="0" applyAlignment="1">
      <alignment horizontal="right"/>
    </xf>
    <xf numFmtId="49" fontId="7"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xf>
    <xf numFmtId="0" fontId="13" fillId="0" borderId="0" xfId="0" applyFont="1" applyBorder="1" applyAlignment="1" applyProtection="1">
      <alignment horizontal="right"/>
    </xf>
    <xf numFmtId="0" fontId="12" fillId="0" borderId="0" xfId="0" applyFont="1" applyBorder="1" applyAlignment="1" applyProtection="1">
      <alignment horizontal="center" vertical="center" wrapText="1"/>
    </xf>
    <xf numFmtId="0" fontId="12"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212"/>
  <sheetViews>
    <sheetView showGridLines="0" tabSelected="1" workbookViewId="0">
      <selection activeCell="B3" sqref="B3:D3"/>
    </sheetView>
  </sheetViews>
  <sheetFormatPr defaultRowHeight="12.75" customHeight="1" x14ac:dyDescent="0.2"/>
  <cols>
    <col min="1" max="1" width="42.7109375" customWidth="1"/>
    <col min="2" max="2" width="12.28515625" customWidth="1"/>
    <col min="3" max="3" width="6.7109375" customWidth="1"/>
    <col min="4" max="4" width="15.42578125" customWidth="1"/>
    <col min="5" max="5" width="13.7109375" bestFit="1" customWidth="1"/>
    <col min="6" max="6" width="9.140625" customWidth="1"/>
    <col min="7" max="7" width="13.140625" customWidth="1"/>
    <col min="8" max="10" width="9.140625" customWidth="1"/>
  </cols>
  <sheetData>
    <row r="1" spans="1:8" ht="15" x14ac:dyDescent="0.25">
      <c r="A1" s="1"/>
      <c r="B1" s="26"/>
      <c r="C1" s="26"/>
      <c r="D1" s="27" t="s">
        <v>392</v>
      </c>
      <c r="E1" s="1"/>
      <c r="F1" s="1"/>
    </row>
    <row r="2" spans="1:8" ht="15" x14ac:dyDescent="0.25">
      <c r="A2" s="1"/>
      <c r="B2" s="35" t="s">
        <v>391</v>
      </c>
      <c r="C2" s="35"/>
      <c r="D2" s="35"/>
      <c r="E2" s="1"/>
      <c r="F2" s="1"/>
    </row>
    <row r="3" spans="1:8" ht="15" x14ac:dyDescent="0.25">
      <c r="A3" s="1"/>
      <c r="B3" s="35" t="s">
        <v>401</v>
      </c>
      <c r="C3" s="35"/>
      <c r="D3" s="35"/>
      <c r="E3" s="1"/>
      <c r="F3" s="1"/>
      <c r="G3" s="2"/>
      <c r="H3" s="2"/>
    </row>
    <row r="4" spans="1:8" x14ac:dyDescent="0.2">
      <c r="A4" s="1"/>
      <c r="B4" s="1"/>
      <c r="C4" s="1"/>
      <c r="D4" s="1"/>
      <c r="E4" s="1"/>
      <c r="F4" s="1"/>
    </row>
    <row r="5" spans="1:8" x14ac:dyDescent="0.2">
      <c r="A5" s="36" t="s">
        <v>394</v>
      </c>
      <c r="B5" s="37"/>
      <c r="C5" s="37"/>
      <c r="D5" s="37"/>
      <c r="E5" s="1"/>
      <c r="F5" s="1"/>
    </row>
    <row r="6" spans="1:8" x14ac:dyDescent="0.2">
      <c r="A6" s="37"/>
      <c r="B6" s="37"/>
      <c r="C6" s="37"/>
      <c r="D6" s="37"/>
      <c r="E6" s="1"/>
      <c r="F6" s="1"/>
    </row>
    <row r="7" spans="1:8" x14ac:dyDescent="0.2">
      <c r="A7" s="37"/>
      <c r="B7" s="37"/>
      <c r="C7" s="37"/>
      <c r="D7" s="37"/>
      <c r="E7" s="1"/>
      <c r="F7" s="1"/>
    </row>
    <row r="8" spans="1:8" x14ac:dyDescent="0.2">
      <c r="A8" s="37"/>
      <c r="B8" s="37"/>
      <c r="C8" s="37"/>
      <c r="D8" s="37"/>
      <c r="E8" s="1"/>
      <c r="F8" s="1"/>
    </row>
    <row r="9" spans="1:8" x14ac:dyDescent="0.2">
      <c r="A9" s="1"/>
      <c r="D9" s="28" t="s">
        <v>393</v>
      </c>
    </row>
    <row r="10" spans="1:8" ht="21" x14ac:dyDescent="0.2">
      <c r="A10" s="3" t="s">
        <v>70</v>
      </c>
      <c r="B10" s="33" t="s">
        <v>69</v>
      </c>
      <c r="C10" s="33"/>
      <c r="D10" s="3" t="s">
        <v>71</v>
      </c>
    </row>
    <row r="11" spans="1:8" ht="13.5" x14ac:dyDescent="0.25">
      <c r="A11" s="16" t="s">
        <v>72</v>
      </c>
      <c r="B11" s="34"/>
      <c r="C11" s="34"/>
      <c r="D11" s="17">
        <f>D12+D150</f>
        <v>921049.99999999988</v>
      </c>
      <c r="E11" s="5"/>
    </row>
    <row r="12" spans="1:8" ht="13.5" x14ac:dyDescent="0.25">
      <c r="A12" s="16" t="s">
        <v>73</v>
      </c>
      <c r="B12" s="32" t="s">
        <v>76</v>
      </c>
      <c r="C12" s="32"/>
      <c r="D12" s="18">
        <f>D13+D32+D50+D62+D69+D76+D86+D93+D100+D145</f>
        <v>504449.29999999993</v>
      </c>
      <c r="E12" s="5"/>
    </row>
    <row r="13" spans="1:8" ht="13.5" x14ac:dyDescent="0.25">
      <c r="A13" s="16" t="s">
        <v>74</v>
      </c>
      <c r="B13" s="32" t="s">
        <v>77</v>
      </c>
      <c r="C13" s="32"/>
      <c r="D13" s="18">
        <f>D14</f>
        <v>438330.69999999995</v>
      </c>
      <c r="E13" s="5"/>
    </row>
    <row r="14" spans="1:8" ht="13.5" x14ac:dyDescent="0.25">
      <c r="A14" s="16" t="s">
        <v>78</v>
      </c>
      <c r="B14" s="29" t="s">
        <v>79</v>
      </c>
      <c r="C14" s="29"/>
      <c r="D14" s="19">
        <f>D15+D20+D24+D28</f>
        <v>438330.69999999995</v>
      </c>
      <c r="E14" s="5"/>
    </row>
    <row r="15" spans="1:8" s="7" customFormat="1" ht="55.15" customHeight="1" x14ac:dyDescent="0.25">
      <c r="A15" s="10" t="s">
        <v>80</v>
      </c>
      <c r="B15" s="31" t="s">
        <v>81</v>
      </c>
      <c r="C15" s="31"/>
      <c r="D15" s="20">
        <f>SUM(D16:D19)</f>
        <v>431717.99999999994</v>
      </c>
      <c r="E15" s="6"/>
    </row>
    <row r="16" spans="1:8" ht="55.15" customHeight="1" x14ac:dyDescent="0.2">
      <c r="A16" s="21" t="s">
        <v>0</v>
      </c>
      <c r="B16" s="30" t="s">
        <v>75</v>
      </c>
      <c r="C16" s="30"/>
      <c r="D16" s="12">
        <v>430013.6</v>
      </c>
    </row>
    <row r="17" spans="1:5" ht="55.15" customHeight="1" x14ac:dyDescent="0.2">
      <c r="A17" s="21" t="s">
        <v>1</v>
      </c>
      <c r="B17" s="30" t="s">
        <v>82</v>
      </c>
      <c r="C17" s="30"/>
      <c r="D17" s="12">
        <v>1347.5</v>
      </c>
    </row>
    <row r="18" spans="1:5" ht="55.9" customHeight="1" x14ac:dyDescent="0.2">
      <c r="A18" s="21" t="s">
        <v>2</v>
      </c>
      <c r="B18" s="30" t="s">
        <v>83</v>
      </c>
      <c r="C18" s="30"/>
      <c r="D18" s="12">
        <v>357.1</v>
      </c>
    </row>
    <row r="19" spans="1:5" ht="54.6" customHeight="1" x14ac:dyDescent="0.2">
      <c r="A19" s="21" t="s">
        <v>3</v>
      </c>
      <c r="B19" s="30" t="s">
        <v>84</v>
      </c>
      <c r="C19" s="30"/>
      <c r="D19" s="12">
        <v>-0.2</v>
      </c>
    </row>
    <row r="20" spans="1:5" s="7" customFormat="1" ht="78" customHeight="1" x14ac:dyDescent="0.25">
      <c r="A20" s="10" t="s">
        <v>85</v>
      </c>
      <c r="B20" s="31" t="s">
        <v>87</v>
      </c>
      <c r="C20" s="31"/>
      <c r="D20" s="20">
        <f>SUM(D21:D23)</f>
        <v>717.19999999999993</v>
      </c>
      <c r="E20" s="6"/>
    </row>
    <row r="21" spans="1:5" ht="77.45" customHeight="1" x14ac:dyDescent="0.2">
      <c r="A21" s="21" t="s">
        <v>4</v>
      </c>
      <c r="B21" s="29" t="s">
        <v>86</v>
      </c>
      <c r="C21" s="30"/>
      <c r="D21" s="12">
        <v>672.3</v>
      </c>
    </row>
    <row r="22" spans="1:5" ht="75.599999999999994" customHeight="1" x14ac:dyDescent="0.2">
      <c r="A22" s="21" t="s">
        <v>5</v>
      </c>
      <c r="B22" s="29" t="s">
        <v>88</v>
      </c>
      <c r="C22" s="30"/>
      <c r="D22" s="12">
        <v>18.399999999999999</v>
      </c>
    </row>
    <row r="23" spans="1:5" ht="76.150000000000006" customHeight="1" x14ac:dyDescent="0.2">
      <c r="A23" s="21" t="s">
        <v>6</v>
      </c>
      <c r="B23" s="29" t="s">
        <v>89</v>
      </c>
      <c r="C23" s="30"/>
      <c r="D23" s="12">
        <v>26.5</v>
      </c>
    </row>
    <row r="24" spans="1:5" s="7" customFormat="1" ht="34.9" customHeight="1" x14ac:dyDescent="0.25">
      <c r="A24" s="10" t="s">
        <v>90</v>
      </c>
      <c r="B24" s="31" t="s">
        <v>94</v>
      </c>
      <c r="C24" s="31"/>
      <c r="D24" s="20">
        <f>SUM(D25:D27)</f>
        <v>5105.3999999999996</v>
      </c>
      <c r="E24" s="6"/>
    </row>
    <row r="25" spans="1:5" ht="36" customHeight="1" x14ac:dyDescent="0.2">
      <c r="A25" s="22" t="s">
        <v>7</v>
      </c>
      <c r="B25" s="29" t="s">
        <v>91</v>
      </c>
      <c r="C25" s="30"/>
      <c r="D25" s="12">
        <v>5052.2</v>
      </c>
    </row>
    <row r="26" spans="1:5" ht="36" customHeight="1" x14ac:dyDescent="0.2">
      <c r="A26" s="22" t="s">
        <v>8</v>
      </c>
      <c r="B26" s="29" t="s">
        <v>92</v>
      </c>
      <c r="C26" s="30"/>
      <c r="D26" s="12">
        <v>24.7</v>
      </c>
    </row>
    <row r="27" spans="1:5" ht="34.15" customHeight="1" x14ac:dyDescent="0.2">
      <c r="A27" s="22" t="s">
        <v>9</v>
      </c>
      <c r="B27" s="29" t="s">
        <v>93</v>
      </c>
      <c r="C27" s="30"/>
      <c r="D27" s="12">
        <v>28.5</v>
      </c>
    </row>
    <row r="28" spans="1:5" s="7" customFormat="1" ht="66.599999999999994" customHeight="1" x14ac:dyDescent="0.2">
      <c r="A28" s="10" t="s">
        <v>95</v>
      </c>
      <c r="B28" s="31" t="s">
        <v>97</v>
      </c>
      <c r="C28" s="31"/>
      <c r="D28" s="13">
        <f>SUM(D29:D31)</f>
        <v>790.1</v>
      </c>
    </row>
    <row r="29" spans="1:5" ht="76.5" x14ac:dyDescent="0.2">
      <c r="A29" s="21" t="s">
        <v>10</v>
      </c>
      <c r="B29" s="29" t="s">
        <v>96</v>
      </c>
      <c r="C29" s="30"/>
      <c r="D29" s="12">
        <v>790.2</v>
      </c>
    </row>
    <row r="30" spans="1:5" ht="54.6" customHeight="1" x14ac:dyDescent="0.2">
      <c r="A30" s="21" t="s">
        <v>11</v>
      </c>
      <c r="B30" s="29" t="s">
        <v>98</v>
      </c>
      <c r="C30" s="30"/>
      <c r="D30" s="12">
        <v>0.5</v>
      </c>
    </row>
    <row r="31" spans="1:5" ht="64.900000000000006" customHeight="1" x14ac:dyDescent="0.2">
      <c r="A31" s="21" t="s">
        <v>12</v>
      </c>
      <c r="B31" s="29" t="s">
        <v>99</v>
      </c>
      <c r="C31" s="30"/>
      <c r="D31" s="12">
        <v>-0.6</v>
      </c>
    </row>
    <row r="32" spans="1:5" x14ac:dyDescent="0.2">
      <c r="A32" s="23" t="s">
        <v>100</v>
      </c>
      <c r="B32" s="32" t="s">
        <v>101</v>
      </c>
      <c r="C32" s="32"/>
      <c r="D32" s="15">
        <f>D33+D42+D46</f>
        <v>16128.699999999999</v>
      </c>
    </row>
    <row r="33" spans="1:5" ht="21" customHeight="1" x14ac:dyDescent="0.25">
      <c r="A33" s="11" t="s">
        <v>103</v>
      </c>
      <c r="B33" s="29" t="s">
        <v>102</v>
      </c>
      <c r="C33" s="29"/>
      <c r="D33" s="19">
        <f>D34+D38</f>
        <v>16077.4</v>
      </c>
      <c r="E33" s="5"/>
    </row>
    <row r="34" spans="1:5" s="7" customFormat="1" ht="25.5" x14ac:dyDescent="0.2">
      <c r="A34" s="14" t="s">
        <v>104</v>
      </c>
      <c r="B34" s="31" t="s">
        <v>106</v>
      </c>
      <c r="C34" s="31"/>
      <c r="D34" s="13">
        <f>SUM(D35:D37)</f>
        <v>16062.6</v>
      </c>
    </row>
    <row r="35" spans="1:5" ht="27" customHeight="1" x14ac:dyDescent="0.2">
      <c r="A35" s="22" t="s">
        <v>13</v>
      </c>
      <c r="B35" s="29" t="s">
        <v>105</v>
      </c>
      <c r="C35" s="30"/>
      <c r="D35" s="12">
        <v>15952.5</v>
      </c>
    </row>
    <row r="36" spans="1:5" ht="24.6" customHeight="1" x14ac:dyDescent="0.2">
      <c r="A36" s="22" t="s">
        <v>14</v>
      </c>
      <c r="B36" s="29" t="s">
        <v>107</v>
      </c>
      <c r="C36" s="30"/>
      <c r="D36" s="12">
        <v>23.9</v>
      </c>
    </row>
    <row r="37" spans="1:5" ht="23.45" customHeight="1" x14ac:dyDescent="0.2">
      <c r="A37" s="22" t="s">
        <v>15</v>
      </c>
      <c r="B37" s="29" t="s">
        <v>108</v>
      </c>
      <c r="C37" s="30"/>
      <c r="D37" s="12">
        <v>86.2</v>
      </c>
    </row>
    <row r="38" spans="1:5" s="7" customFormat="1" ht="38.25" x14ac:dyDescent="0.2">
      <c r="A38" s="14" t="s">
        <v>109</v>
      </c>
      <c r="B38" s="31" t="s">
        <v>111</v>
      </c>
      <c r="C38" s="31"/>
      <c r="D38" s="13">
        <f>SUM(D39:D41)</f>
        <v>14.8</v>
      </c>
    </row>
    <row r="39" spans="1:5" ht="35.450000000000003" customHeight="1" x14ac:dyDescent="0.2">
      <c r="A39" s="22" t="s">
        <v>16</v>
      </c>
      <c r="B39" s="29" t="s">
        <v>110</v>
      </c>
      <c r="C39" s="30"/>
      <c r="D39" s="12">
        <v>2.2999999999999998</v>
      </c>
    </row>
    <row r="40" spans="1:5" ht="35.450000000000003" customHeight="1" x14ac:dyDescent="0.2">
      <c r="A40" s="22" t="s">
        <v>17</v>
      </c>
      <c r="B40" s="29" t="s">
        <v>112</v>
      </c>
      <c r="C40" s="30"/>
      <c r="D40" s="12">
        <v>12.2</v>
      </c>
    </row>
    <row r="41" spans="1:5" ht="24.6" customHeight="1" x14ac:dyDescent="0.2">
      <c r="A41" s="22" t="s">
        <v>18</v>
      </c>
      <c r="B41" s="29" t="s">
        <v>113</v>
      </c>
      <c r="C41" s="30"/>
      <c r="D41" s="12">
        <v>0.3</v>
      </c>
    </row>
    <row r="42" spans="1:5" x14ac:dyDescent="0.2">
      <c r="A42" s="11" t="s">
        <v>114</v>
      </c>
      <c r="B42" s="29" t="s">
        <v>115</v>
      </c>
      <c r="C42" s="30"/>
      <c r="D42" s="12">
        <f>D43</f>
        <v>10.4</v>
      </c>
    </row>
    <row r="43" spans="1:5" s="7" customFormat="1" x14ac:dyDescent="0.2">
      <c r="A43" s="14" t="s">
        <v>114</v>
      </c>
      <c r="B43" s="31" t="s">
        <v>117</v>
      </c>
      <c r="C43" s="31"/>
      <c r="D43" s="13">
        <f>SUM(D44:D45)</f>
        <v>10.4</v>
      </c>
    </row>
    <row r="44" spans="1:5" ht="20.45" customHeight="1" x14ac:dyDescent="0.2">
      <c r="A44" s="22" t="s">
        <v>19</v>
      </c>
      <c r="B44" s="29" t="s">
        <v>116</v>
      </c>
      <c r="C44" s="30"/>
      <c r="D44" s="12">
        <v>9.6</v>
      </c>
    </row>
    <row r="45" spans="1:5" ht="20.45" customHeight="1" x14ac:dyDescent="0.2">
      <c r="A45" s="22" t="s">
        <v>20</v>
      </c>
      <c r="B45" s="29" t="s">
        <v>118</v>
      </c>
      <c r="C45" s="30"/>
      <c r="D45" s="12">
        <v>0.8</v>
      </c>
    </row>
    <row r="46" spans="1:5" ht="24" customHeight="1" x14ac:dyDescent="0.2">
      <c r="A46" s="11" t="s">
        <v>120</v>
      </c>
      <c r="B46" s="29" t="s">
        <v>119</v>
      </c>
      <c r="C46" s="30"/>
      <c r="D46" s="12">
        <f>D47</f>
        <v>40.900000000000006</v>
      </c>
    </row>
    <row r="47" spans="1:5" s="7" customFormat="1" ht="36" customHeight="1" x14ac:dyDescent="0.2">
      <c r="A47" s="14" t="s">
        <v>123</v>
      </c>
      <c r="B47" s="31" t="s">
        <v>124</v>
      </c>
      <c r="C47" s="31"/>
      <c r="D47" s="13">
        <f>SUM(D48:D49)</f>
        <v>40.900000000000006</v>
      </c>
    </row>
    <row r="48" spans="1:5" ht="47.45" customHeight="1" x14ac:dyDescent="0.2">
      <c r="A48" s="22" t="s">
        <v>21</v>
      </c>
      <c r="B48" s="29" t="s">
        <v>121</v>
      </c>
      <c r="C48" s="30"/>
      <c r="D48" s="12">
        <v>40.700000000000003</v>
      </c>
    </row>
    <row r="49" spans="1:4" ht="38.450000000000003" customHeight="1" x14ac:dyDescent="0.2">
      <c r="A49" s="22" t="s">
        <v>22</v>
      </c>
      <c r="B49" s="29" t="s">
        <v>122</v>
      </c>
      <c r="C49" s="30"/>
      <c r="D49" s="12">
        <v>0.2</v>
      </c>
    </row>
    <row r="50" spans="1:4" x14ac:dyDescent="0.2">
      <c r="A50" s="23" t="s">
        <v>125</v>
      </c>
      <c r="B50" s="32" t="s">
        <v>126</v>
      </c>
      <c r="C50" s="32"/>
      <c r="D50" s="15">
        <f>D51+D55</f>
        <v>3973.6</v>
      </c>
    </row>
    <row r="51" spans="1:4" s="4" customFormat="1" ht="36.6" customHeight="1" x14ac:dyDescent="0.2">
      <c r="A51" s="11" t="s">
        <v>129</v>
      </c>
      <c r="B51" s="29" t="s">
        <v>128</v>
      </c>
      <c r="C51" s="30"/>
      <c r="D51" s="12">
        <f>D52</f>
        <v>3155.6</v>
      </c>
    </row>
    <row r="52" spans="1:4" s="7" customFormat="1" ht="35.450000000000003" customHeight="1" x14ac:dyDescent="0.2">
      <c r="A52" s="14" t="s">
        <v>130</v>
      </c>
      <c r="B52" s="31" t="s">
        <v>131</v>
      </c>
      <c r="C52" s="31"/>
      <c r="D52" s="13">
        <f>SUM(D53:D54)</f>
        <v>3155.6</v>
      </c>
    </row>
    <row r="53" spans="1:4" ht="34.15" customHeight="1" x14ac:dyDescent="0.2">
      <c r="A53" s="22" t="s">
        <v>23</v>
      </c>
      <c r="B53" s="30" t="s">
        <v>127</v>
      </c>
      <c r="C53" s="30"/>
      <c r="D53" s="12">
        <v>3153.4</v>
      </c>
    </row>
    <row r="54" spans="1:4" ht="38.450000000000003" customHeight="1" x14ac:dyDescent="0.2">
      <c r="A54" s="22" t="s">
        <v>24</v>
      </c>
      <c r="B54" s="30" t="s">
        <v>132</v>
      </c>
      <c r="C54" s="30"/>
      <c r="D54" s="12">
        <v>2.2000000000000002</v>
      </c>
    </row>
    <row r="55" spans="1:4" s="4" customFormat="1" ht="36" customHeight="1" x14ac:dyDescent="0.2">
      <c r="A55" s="11" t="s">
        <v>133</v>
      </c>
      <c r="B55" s="29" t="s">
        <v>134</v>
      </c>
      <c r="C55" s="29"/>
      <c r="D55" s="24">
        <f>D56+D60</f>
        <v>818</v>
      </c>
    </row>
    <row r="56" spans="1:4" s="7" customFormat="1" ht="46.15" customHeight="1" x14ac:dyDescent="0.2">
      <c r="A56" s="14" t="s">
        <v>395</v>
      </c>
      <c r="B56" s="31" t="s">
        <v>136</v>
      </c>
      <c r="C56" s="31"/>
      <c r="D56" s="13">
        <f>D57</f>
        <v>815</v>
      </c>
    </row>
    <row r="57" spans="1:4" s="4" customFormat="1" ht="46.9" customHeight="1" x14ac:dyDescent="0.2">
      <c r="A57" s="9" t="s">
        <v>137</v>
      </c>
      <c r="B57" s="29" t="s">
        <v>138</v>
      </c>
      <c r="C57" s="30"/>
      <c r="D57" s="12">
        <f>SUM(D58:D59)</f>
        <v>815</v>
      </c>
    </row>
    <row r="58" spans="1:4" ht="46.9" customHeight="1" x14ac:dyDescent="0.2">
      <c r="A58" s="22" t="s">
        <v>25</v>
      </c>
      <c r="B58" s="29" t="s">
        <v>135</v>
      </c>
      <c r="C58" s="30"/>
      <c r="D58" s="12">
        <v>776</v>
      </c>
    </row>
    <row r="59" spans="1:4" ht="47.45" customHeight="1" x14ac:dyDescent="0.2">
      <c r="A59" s="22" t="s">
        <v>26</v>
      </c>
      <c r="B59" s="29" t="s">
        <v>139</v>
      </c>
      <c r="C59" s="30"/>
      <c r="D59" s="12">
        <v>39</v>
      </c>
    </row>
    <row r="60" spans="1:4" s="7" customFormat="1" ht="26.45" customHeight="1" x14ac:dyDescent="0.2">
      <c r="A60" s="14" t="s">
        <v>142</v>
      </c>
      <c r="B60" s="31" t="s">
        <v>141</v>
      </c>
      <c r="C60" s="31"/>
      <c r="D60" s="13">
        <f>D61</f>
        <v>3</v>
      </c>
    </row>
    <row r="61" spans="1:4" ht="25.15" customHeight="1" x14ac:dyDescent="0.2">
      <c r="A61" s="22" t="s">
        <v>27</v>
      </c>
      <c r="B61" s="29" t="s">
        <v>140</v>
      </c>
      <c r="C61" s="30"/>
      <c r="D61" s="12">
        <v>3</v>
      </c>
    </row>
    <row r="62" spans="1:4" s="4" customFormat="1" ht="34.9" customHeight="1" x14ac:dyDescent="0.2">
      <c r="A62" s="11" t="s">
        <v>143</v>
      </c>
      <c r="B62" s="32" t="s">
        <v>144</v>
      </c>
      <c r="C62" s="32"/>
      <c r="D62" s="15">
        <f>D63+D66</f>
        <v>7.9</v>
      </c>
    </row>
    <row r="63" spans="1:4" s="4" customFormat="1" ht="13.15" customHeight="1" x14ac:dyDescent="0.2">
      <c r="A63" s="11" t="s">
        <v>147</v>
      </c>
      <c r="B63" s="29" t="s">
        <v>146</v>
      </c>
      <c r="C63" s="30"/>
      <c r="D63" s="12">
        <f>D64</f>
        <v>7.5</v>
      </c>
    </row>
    <row r="64" spans="1:4" s="7" customFormat="1" x14ac:dyDescent="0.2">
      <c r="A64" s="14" t="s">
        <v>148</v>
      </c>
      <c r="B64" s="31" t="s">
        <v>149</v>
      </c>
      <c r="C64" s="31"/>
      <c r="D64" s="13">
        <f>D65</f>
        <v>7.5</v>
      </c>
    </row>
    <row r="65" spans="1:4" ht="16.149999999999999" customHeight="1" x14ac:dyDescent="0.2">
      <c r="A65" s="22" t="s">
        <v>28</v>
      </c>
      <c r="B65" s="29" t="s">
        <v>145</v>
      </c>
      <c r="C65" s="30"/>
      <c r="D65" s="12">
        <v>7.5</v>
      </c>
    </row>
    <row r="66" spans="1:4" s="4" customFormat="1" ht="23.45" customHeight="1" x14ac:dyDescent="0.2">
      <c r="A66" s="11" t="s">
        <v>152</v>
      </c>
      <c r="B66" s="29" t="s">
        <v>151</v>
      </c>
      <c r="C66" s="30"/>
      <c r="D66" s="12">
        <f>D67</f>
        <v>0.4</v>
      </c>
    </row>
    <row r="67" spans="1:4" s="7" customFormat="1" ht="16.149999999999999" customHeight="1" x14ac:dyDescent="0.2">
      <c r="A67" s="14" t="s">
        <v>153</v>
      </c>
      <c r="B67" s="31" t="s">
        <v>154</v>
      </c>
      <c r="C67" s="31"/>
      <c r="D67" s="13">
        <f>D68</f>
        <v>0.4</v>
      </c>
    </row>
    <row r="68" spans="1:4" ht="20.45" customHeight="1" x14ac:dyDescent="0.2">
      <c r="A68" s="22" t="s">
        <v>29</v>
      </c>
      <c r="B68" s="29" t="s">
        <v>150</v>
      </c>
      <c r="C68" s="30"/>
      <c r="D68" s="12">
        <v>0.4</v>
      </c>
    </row>
    <row r="69" spans="1:4" s="4" customFormat="1" ht="36.6" customHeight="1" x14ac:dyDescent="0.2">
      <c r="A69" s="11" t="s">
        <v>156</v>
      </c>
      <c r="B69" s="32" t="s">
        <v>155</v>
      </c>
      <c r="C69" s="32"/>
      <c r="D69" s="15">
        <f>D70+D73</f>
        <v>12093.8</v>
      </c>
    </row>
    <row r="70" spans="1:4" s="4" customFormat="1" ht="76.900000000000006" customHeight="1" x14ac:dyDescent="0.2">
      <c r="A70" s="11" t="s">
        <v>157</v>
      </c>
      <c r="B70" s="29" t="s">
        <v>158</v>
      </c>
      <c r="C70" s="29"/>
      <c r="D70" s="12">
        <f>D71</f>
        <v>7472.8</v>
      </c>
    </row>
    <row r="71" spans="1:4" s="7" customFormat="1" ht="48" customHeight="1" x14ac:dyDescent="0.2">
      <c r="A71" s="10" t="s">
        <v>161</v>
      </c>
      <c r="B71" s="31" t="s">
        <v>160</v>
      </c>
      <c r="C71" s="31"/>
      <c r="D71" s="13">
        <f>D72</f>
        <v>7472.8</v>
      </c>
    </row>
    <row r="72" spans="1:4" ht="45" customHeight="1" x14ac:dyDescent="0.2">
      <c r="A72" s="8" t="s">
        <v>30</v>
      </c>
      <c r="B72" s="29" t="s">
        <v>159</v>
      </c>
      <c r="C72" s="30"/>
      <c r="D72" s="12">
        <v>7472.8</v>
      </c>
    </row>
    <row r="73" spans="1:4" s="4" customFormat="1" ht="76.150000000000006" customHeight="1" x14ac:dyDescent="0.2">
      <c r="A73" s="11" t="s">
        <v>163</v>
      </c>
      <c r="B73" s="29" t="s">
        <v>162</v>
      </c>
      <c r="C73" s="29"/>
      <c r="D73" s="12">
        <f>D74</f>
        <v>4621</v>
      </c>
    </row>
    <row r="74" spans="1:4" s="7" customFormat="1" ht="57" customHeight="1" x14ac:dyDescent="0.2">
      <c r="A74" s="14" t="s">
        <v>396</v>
      </c>
      <c r="B74" s="31" t="s">
        <v>165</v>
      </c>
      <c r="C74" s="31"/>
      <c r="D74" s="13">
        <f>D75</f>
        <v>4621</v>
      </c>
    </row>
    <row r="75" spans="1:4" ht="54.6" customHeight="1" x14ac:dyDescent="0.2">
      <c r="A75" s="9" t="s">
        <v>31</v>
      </c>
      <c r="B75" s="29" t="s">
        <v>164</v>
      </c>
      <c r="C75" s="30"/>
      <c r="D75" s="12">
        <v>4621</v>
      </c>
    </row>
    <row r="76" spans="1:4" s="4" customFormat="1" ht="25.9" customHeight="1" x14ac:dyDescent="0.2">
      <c r="A76" s="11" t="s">
        <v>170</v>
      </c>
      <c r="B76" s="32" t="s">
        <v>171</v>
      </c>
      <c r="C76" s="32"/>
      <c r="D76" s="15">
        <f>D77</f>
        <v>4140.5</v>
      </c>
    </row>
    <row r="77" spans="1:4" s="4" customFormat="1" ht="24.6" customHeight="1" x14ac:dyDescent="0.2">
      <c r="A77" s="11" t="s">
        <v>172</v>
      </c>
      <c r="B77" s="29" t="s">
        <v>173</v>
      </c>
      <c r="C77" s="29"/>
      <c r="D77" s="12">
        <f>D78+D80+D82+D84</f>
        <v>4140.5</v>
      </c>
    </row>
    <row r="78" spans="1:4" s="7" customFormat="1" ht="24.6" customHeight="1" x14ac:dyDescent="0.2">
      <c r="A78" s="14" t="s">
        <v>175</v>
      </c>
      <c r="B78" s="31" t="s">
        <v>174</v>
      </c>
      <c r="C78" s="31"/>
      <c r="D78" s="13">
        <f>D79</f>
        <v>892.7</v>
      </c>
    </row>
    <row r="79" spans="1:4" ht="25.15" customHeight="1" x14ac:dyDescent="0.2">
      <c r="A79" s="22" t="s">
        <v>32</v>
      </c>
      <c r="B79" s="29" t="s">
        <v>166</v>
      </c>
      <c r="C79" s="30"/>
      <c r="D79" s="12">
        <v>892.7</v>
      </c>
    </row>
    <row r="80" spans="1:4" s="7" customFormat="1" ht="22.9" customHeight="1" x14ac:dyDescent="0.2">
      <c r="A80" s="14" t="s">
        <v>176</v>
      </c>
      <c r="B80" s="31" t="s">
        <v>177</v>
      </c>
      <c r="C80" s="31"/>
      <c r="D80" s="13">
        <f>D81</f>
        <v>452.9</v>
      </c>
    </row>
    <row r="81" spans="1:4" ht="24" customHeight="1" x14ac:dyDescent="0.2">
      <c r="A81" s="22" t="s">
        <v>33</v>
      </c>
      <c r="B81" s="29" t="s">
        <v>167</v>
      </c>
      <c r="C81" s="30"/>
      <c r="D81" s="12">
        <v>452.9</v>
      </c>
    </row>
    <row r="82" spans="1:4" s="7" customFormat="1" x14ac:dyDescent="0.2">
      <c r="A82" s="14" t="s">
        <v>178</v>
      </c>
      <c r="B82" s="31" t="s">
        <v>179</v>
      </c>
      <c r="C82" s="31"/>
      <c r="D82" s="13">
        <f>D83</f>
        <v>555.20000000000005</v>
      </c>
    </row>
    <row r="83" spans="1:4" ht="51" x14ac:dyDescent="0.2">
      <c r="A83" s="22" t="s">
        <v>34</v>
      </c>
      <c r="B83" s="29" t="s">
        <v>168</v>
      </c>
      <c r="C83" s="30"/>
      <c r="D83" s="12">
        <v>555.20000000000005</v>
      </c>
    </row>
    <row r="84" spans="1:4" s="7" customFormat="1" x14ac:dyDescent="0.2">
      <c r="A84" s="14" t="s">
        <v>180</v>
      </c>
      <c r="B84" s="31" t="s">
        <v>181</v>
      </c>
      <c r="C84" s="31"/>
      <c r="D84" s="13">
        <f>D85</f>
        <v>2239.6999999999998</v>
      </c>
    </row>
    <row r="85" spans="1:4" ht="26.45" customHeight="1" x14ac:dyDescent="0.2">
      <c r="A85" s="22" t="s">
        <v>35</v>
      </c>
      <c r="B85" s="29" t="s">
        <v>169</v>
      </c>
      <c r="C85" s="30"/>
      <c r="D85" s="12">
        <v>2239.6999999999998</v>
      </c>
    </row>
    <row r="86" spans="1:4" s="4" customFormat="1" ht="31.5" x14ac:dyDescent="0.2">
      <c r="A86" s="11" t="s">
        <v>185</v>
      </c>
      <c r="B86" s="32" t="s">
        <v>184</v>
      </c>
      <c r="C86" s="32"/>
      <c r="D86" s="15">
        <f>D87+D90</f>
        <v>20084.7</v>
      </c>
    </row>
    <row r="87" spans="1:4" s="4" customFormat="1" ht="13.15" customHeight="1" x14ac:dyDescent="0.2">
      <c r="A87" s="11" t="s">
        <v>189</v>
      </c>
      <c r="B87" s="29" t="s">
        <v>186</v>
      </c>
      <c r="C87" s="29"/>
      <c r="D87" s="12">
        <f>D88</f>
        <v>19835.3</v>
      </c>
    </row>
    <row r="88" spans="1:4" s="7" customFormat="1" x14ac:dyDescent="0.2">
      <c r="A88" s="14" t="s">
        <v>187</v>
      </c>
      <c r="B88" s="31" t="s">
        <v>188</v>
      </c>
      <c r="C88" s="31"/>
      <c r="D88" s="13">
        <f>D89</f>
        <v>19835.3</v>
      </c>
    </row>
    <row r="89" spans="1:4" ht="25.9" customHeight="1" x14ac:dyDescent="0.2">
      <c r="A89" s="22" t="s">
        <v>36</v>
      </c>
      <c r="B89" s="29" t="s">
        <v>182</v>
      </c>
      <c r="C89" s="30"/>
      <c r="D89" s="12">
        <v>19835.3</v>
      </c>
    </row>
    <row r="90" spans="1:4" s="4" customFormat="1" x14ac:dyDescent="0.2">
      <c r="A90" s="11" t="s">
        <v>190</v>
      </c>
      <c r="B90" s="29" t="s">
        <v>191</v>
      </c>
      <c r="C90" s="29"/>
      <c r="D90" s="12">
        <f>D91</f>
        <v>249.4</v>
      </c>
    </row>
    <row r="91" spans="1:4" s="7" customFormat="1" x14ac:dyDescent="0.2">
      <c r="A91" s="14" t="s">
        <v>192</v>
      </c>
      <c r="B91" s="31" t="s">
        <v>193</v>
      </c>
      <c r="C91" s="31"/>
      <c r="D91" s="13">
        <f>D92</f>
        <v>249.4</v>
      </c>
    </row>
    <row r="92" spans="1:4" ht="25.15" customHeight="1" x14ac:dyDescent="0.2">
      <c r="A92" s="22" t="s">
        <v>37</v>
      </c>
      <c r="B92" s="29" t="s">
        <v>183</v>
      </c>
      <c r="C92" s="30"/>
      <c r="D92" s="12">
        <v>249.4</v>
      </c>
    </row>
    <row r="93" spans="1:4" s="4" customFormat="1" ht="25.9" customHeight="1" x14ac:dyDescent="0.2">
      <c r="A93" s="11" t="s">
        <v>196</v>
      </c>
      <c r="B93" s="32" t="s">
        <v>195</v>
      </c>
      <c r="C93" s="32"/>
      <c r="D93" s="15">
        <f>D94+D97</f>
        <v>5022.3</v>
      </c>
    </row>
    <row r="94" spans="1:4" s="4" customFormat="1" ht="76.150000000000006" customHeight="1" x14ac:dyDescent="0.2">
      <c r="A94" s="11" t="s">
        <v>199</v>
      </c>
      <c r="B94" s="29" t="s">
        <v>198</v>
      </c>
      <c r="C94" s="29"/>
      <c r="D94" s="12">
        <f>D95</f>
        <v>4437.7</v>
      </c>
    </row>
    <row r="95" spans="1:4" s="7" customFormat="1" ht="65.45" customHeight="1" x14ac:dyDescent="0.2">
      <c r="A95" s="14" t="s">
        <v>201</v>
      </c>
      <c r="B95" s="31" t="s">
        <v>200</v>
      </c>
      <c r="C95" s="31"/>
      <c r="D95" s="13">
        <f>D96</f>
        <v>4437.7</v>
      </c>
    </row>
    <row r="96" spans="1:4" ht="76.5" x14ac:dyDescent="0.2">
      <c r="A96" s="9" t="s">
        <v>194</v>
      </c>
      <c r="B96" s="29" t="s">
        <v>197</v>
      </c>
      <c r="C96" s="30"/>
      <c r="D96" s="12">
        <v>4437.7</v>
      </c>
    </row>
    <row r="97" spans="1:4" s="4" customFormat="1" ht="34.15" customHeight="1" x14ac:dyDescent="0.2">
      <c r="A97" s="11" t="s">
        <v>204</v>
      </c>
      <c r="B97" s="29" t="s">
        <v>203</v>
      </c>
      <c r="C97" s="29"/>
      <c r="D97" s="12">
        <f>D98</f>
        <v>584.6</v>
      </c>
    </row>
    <row r="98" spans="1:4" s="7" customFormat="1" ht="25.9" customHeight="1" x14ac:dyDescent="0.2">
      <c r="A98" s="14" t="s">
        <v>206</v>
      </c>
      <c r="B98" s="31" t="s">
        <v>205</v>
      </c>
      <c r="C98" s="31"/>
      <c r="D98" s="13">
        <f>D99</f>
        <v>584.6</v>
      </c>
    </row>
    <row r="99" spans="1:4" ht="34.15" customHeight="1" x14ac:dyDescent="0.2">
      <c r="A99" s="9" t="s">
        <v>38</v>
      </c>
      <c r="B99" s="29" t="s">
        <v>202</v>
      </c>
      <c r="C99" s="30"/>
      <c r="D99" s="12">
        <v>584.6</v>
      </c>
    </row>
    <row r="100" spans="1:4" s="4" customFormat="1" x14ac:dyDescent="0.2">
      <c r="A100" s="11" t="s">
        <v>208</v>
      </c>
      <c r="B100" s="32" t="s">
        <v>207</v>
      </c>
      <c r="C100" s="32"/>
      <c r="D100" s="15">
        <f>D101+D106+D111+D114+D123+D125+D131+D133+D135+D137+D139</f>
        <v>4776.8</v>
      </c>
    </row>
    <row r="101" spans="1:4" s="4" customFormat="1" ht="24.6" customHeight="1" x14ac:dyDescent="0.2">
      <c r="A101" s="11" t="s">
        <v>230</v>
      </c>
      <c r="B101" s="29" t="s">
        <v>231</v>
      </c>
      <c r="C101" s="29"/>
      <c r="D101" s="12">
        <f>D102+D104</f>
        <v>129.6</v>
      </c>
    </row>
    <row r="102" spans="1:4" s="7" customFormat="1" ht="45" customHeight="1" x14ac:dyDescent="0.2">
      <c r="A102" s="10" t="s">
        <v>39</v>
      </c>
      <c r="B102" s="31" t="s">
        <v>232</v>
      </c>
      <c r="C102" s="31"/>
      <c r="D102" s="13">
        <f>D103</f>
        <v>128.69999999999999</v>
      </c>
    </row>
    <row r="103" spans="1:4" ht="89.25" x14ac:dyDescent="0.2">
      <c r="A103" s="8" t="s">
        <v>235</v>
      </c>
      <c r="B103" s="29" t="s">
        <v>209</v>
      </c>
      <c r="C103" s="30"/>
      <c r="D103" s="12">
        <v>128.69999999999999</v>
      </c>
    </row>
    <row r="104" spans="1:4" s="7" customFormat="1" ht="51" x14ac:dyDescent="0.2">
      <c r="A104" s="10" t="s">
        <v>234</v>
      </c>
      <c r="B104" s="31" t="s">
        <v>233</v>
      </c>
      <c r="C104" s="31"/>
      <c r="D104" s="13">
        <f>D105</f>
        <v>0.9</v>
      </c>
    </row>
    <row r="105" spans="1:4" ht="58.15" customHeight="1" x14ac:dyDescent="0.2">
      <c r="A105" s="21" t="s">
        <v>40</v>
      </c>
      <c r="B105" s="29" t="s">
        <v>210</v>
      </c>
      <c r="C105" s="30"/>
      <c r="D105" s="12">
        <v>0.9</v>
      </c>
    </row>
    <row r="106" spans="1:4" s="4" customFormat="1" ht="56.45" customHeight="1" x14ac:dyDescent="0.2">
      <c r="A106" s="11" t="s">
        <v>238</v>
      </c>
      <c r="B106" s="29" t="s">
        <v>236</v>
      </c>
      <c r="C106" s="29"/>
      <c r="D106" s="12">
        <f>D107+D109</f>
        <v>-166.2</v>
      </c>
    </row>
    <row r="107" spans="1:4" s="7" customFormat="1" ht="51" x14ac:dyDescent="0.2">
      <c r="A107" s="10" t="s">
        <v>237</v>
      </c>
      <c r="B107" s="31" t="s">
        <v>239</v>
      </c>
      <c r="C107" s="31"/>
      <c r="D107" s="13">
        <f>D108</f>
        <v>-175.7</v>
      </c>
    </row>
    <row r="108" spans="1:4" ht="76.5" x14ac:dyDescent="0.2">
      <c r="A108" s="8" t="s">
        <v>41</v>
      </c>
      <c r="B108" s="29" t="s">
        <v>211</v>
      </c>
      <c r="C108" s="30"/>
      <c r="D108" s="12">
        <v>-175.7</v>
      </c>
    </row>
    <row r="109" spans="1:4" s="7" customFormat="1" ht="37.9" customHeight="1" x14ac:dyDescent="0.2">
      <c r="A109" s="10" t="s">
        <v>240</v>
      </c>
      <c r="B109" s="31" t="s">
        <v>241</v>
      </c>
      <c r="C109" s="31"/>
      <c r="D109" s="13">
        <f>D110</f>
        <v>9.5</v>
      </c>
    </row>
    <row r="110" spans="1:4" ht="57.6" customHeight="1" x14ac:dyDescent="0.2">
      <c r="A110" s="21" t="s">
        <v>42</v>
      </c>
      <c r="B110" s="29" t="s">
        <v>212</v>
      </c>
      <c r="C110" s="30"/>
      <c r="D110" s="12">
        <v>9.5</v>
      </c>
    </row>
    <row r="111" spans="1:4" s="4" customFormat="1" ht="24" customHeight="1" x14ac:dyDescent="0.2">
      <c r="A111" s="11" t="s">
        <v>242</v>
      </c>
      <c r="B111" s="29" t="s">
        <v>243</v>
      </c>
      <c r="C111" s="29"/>
      <c r="D111" s="12">
        <f>D112</f>
        <v>11.3</v>
      </c>
    </row>
    <row r="112" spans="1:4" s="7" customFormat="1" ht="36" customHeight="1" x14ac:dyDescent="0.2">
      <c r="A112" s="14" t="s">
        <v>244</v>
      </c>
      <c r="B112" s="31" t="s">
        <v>245</v>
      </c>
      <c r="C112" s="31"/>
      <c r="D112" s="13">
        <f>D113</f>
        <v>11.3</v>
      </c>
    </row>
    <row r="113" spans="1:4" ht="46.15" customHeight="1" x14ac:dyDescent="0.2">
      <c r="A113" s="22" t="s">
        <v>43</v>
      </c>
      <c r="B113" s="29" t="s">
        <v>213</v>
      </c>
      <c r="C113" s="30"/>
      <c r="D113" s="12">
        <v>11.3</v>
      </c>
    </row>
    <row r="114" spans="1:4" s="4" customFormat="1" ht="100.9" customHeight="1" x14ac:dyDescent="0.2">
      <c r="A114" s="11" t="s">
        <v>247</v>
      </c>
      <c r="B114" s="29" t="s">
        <v>246</v>
      </c>
      <c r="C114" s="29"/>
      <c r="D114" s="12">
        <f>D115+D118+D121</f>
        <v>125</v>
      </c>
    </row>
    <row r="115" spans="1:4" s="7" customFormat="1" ht="25.15" customHeight="1" x14ac:dyDescent="0.2">
      <c r="A115" s="14" t="s">
        <v>44</v>
      </c>
      <c r="B115" s="31" t="s">
        <v>214</v>
      </c>
      <c r="C115" s="31"/>
      <c r="D115" s="13">
        <f>D116+D117</f>
        <v>80</v>
      </c>
    </row>
    <row r="116" spans="1:4" ht="27" customHeight="1" x14ac:dyDescent="0.2">
      <c r="A116" s="22" t="s">
        <v>44</v>
      </c>
      <c r="B116" s="29" t="s">
        <v>214</v>
      </c>
      <c r="C116" s="30"/>
      <c r="D116" s="12">
        <v>79</v>
      </c>
    </row>
    <row r="117" spans="1:4" ht="63.75" x14ac:dyDescent="0.2">
      <c r="A117" s="22" t="s">
        <v>45</v>
      </c>
      <c r="B117" s="29" t="s">
        <v>215</v>
      </c>
      <c r="C117" s="30"/>
      <c r="D117" s="12">
        <v>1</v>
      </c>
    </row>
    <row r="118" spans="1:4" s="7" customFormat="1" ht="24.6" customHeight="1" x14ac:dyDescent="0.2">
      <c r="A118" s="14" t="s">
        <v>46</v>
      </c>
      <c r="B118" s="31" t="s">
        <v>216</v>
      </c>
      <c r="C118" s="31"/>
      <c r="D118" s="13">
        <f>SUM(D119:D120)</f>
        <v>21.4</v>
      </c>
    </row>
    <row r="119" spans="1:4" ht="25.15" customHeight="1" x14ac:dyDescent="0.2">
      <c r="A119" s="22" t="s">
        <v>46</v>
      </c>
      <c r="B119" s="29" t="s">
        <v>216</v>
      </c>
      <c r="C119" s="30"/>
      <c r="D119" s="12">
        <v>10</v>
      </c>
    </row>
    <row r="120" spans="1:4" ht="45" customHeight="1" x14ac:dyDescent="0.2">
      <c r="A120" s="22" t="s">
        <v>47</v>
      </c>
      <c r="B120" s="29" t="s">
        <v>217</v>
      </c>
      <c r="C120" s="30"/>
      <c r="D120" s="12">
        <v>11.4</v>
      </c>
    </row>
    <row r="121" spans="1:4" s="7" customFormat="1" ht="24.6" customHeight="1" x14ac:dyDescent="0.2">
      <c r="A121" s="14" t="s">
        <v>249</v>
      </c>
      <c r="B121" s="31" t="s">
        <v>248</v>
      </c>
      <c r="C121" s="31"/>
      <c r="D121" s="13">
        <f>SUM(D122)</f>
        <v>23.6</v>
      </c>
    </row>
    <row r="122" spans="1:4" ht="46.15" customHeight="1" x14ac:dyDescent="0.2">
      <c r="A122" s="22" t="s">
        <v>48</v>
      </c>
      <c r="B122" s="29" t="s">
        <v>218</v>
      </c>
      <c r="C122" s="30"/>
      <c r="D122" s="12">
        <v>23.6</v>
      </c>
    </row>
    <row r="123" spans="1:4" s="4" customFormat="1" ht="59.45" customHeight="1" x14ac:dyDescent="0.2">
      <c r="A123" s="11" t="s">
        <v>250</v>
      </c>
      <c r="B123" s="29" t="s">
        <v>251</v>
      </c>
      <c r="C123" s="29"/>
      <c r="D123" s="12">
        <f>D124</f>
        <v>367.8</v>
      </c>
    </row>
    <row r="124" spans="1:4" s="4" customFormat="1" ht="46.9" customHeight="1" x14ac:dyDescent="0.2">
      <c r="A124" s="22" t="s">
        <v>49</v>
      </c>
      <c r="B124" s="29" t="s">
        <v>219</v>
      </c>
      <c r="C124" s="30"/>
      <c r="D124" s="12">
        <v>367.8</v>
      </c>
    </row>
    <row r="125" spans="1:4" s="4" customFormat="1" ht="27" customHeight="1" x14ac:dyDescent="0.2">
      <c r="A125" s="11" t="s">
        <v>252</v>
      </c>
      <c r="B125" s="29" t="s">
        <v>253</v>
      </c>
      <c r="C125" s="29"/>
      <c r="D125" s="12">
        <f>D126+D129</f>
        <v>609.79999999999995</v>
      </c>
    </row>
    <row r="126" spans="1:4" s="4" customFormat="1" ht="33.6" customHeight="1" x14ac:dyDescent="0.2">
      <c r="A126" s="8" t="s">
        <v>254</v>
      </c>
      <c r="B126" s="29" t="s">
        <v>255</v>
      </c>
      <c r="C126" s="30"/>
      <c r="D126" s="12">
        <f>D127</f>
        <v>10</v>
      </c>
    </row>
    <row r="127" spans="1:4" s="7" customFormat="1" ht="39.6" customHeight="1" x14ac:dyDescent="0.2">
      <c r="A127" s="10" t="s">
        <v>257</v>
      </c>
      <c r="B127" s="31" t="s">
        <v>256</v>
      </c>
      <c r="C127" s="31"/>
      <c r="D127" s="13">
        <f>D128</f>
        <v>10</v>
      </c>
    </row>
    <row r="128" spans="1:4" ht="76.5" x14ac:dyDescent="0.2">
      <c r="A128" s="21" t="s">
        <v>50</v>
      </c>
      <c r="B128" s="29" t="s">
        <v>220</v>
      </c>
      <c r="C128" s="30"/>
      <c r="D128" s="12">
        <v>10</v>
      </c>
    </row>
    <row r="129" spans="1:4" s="7" customFormat="1" ht="27.6" customHeight="1" x14ac:dyDescent="0.2">
      <c r="A129" s="14" t="s">
        <v>259</v>
      </c>
      <c r="B129" s="31" t="s">
        <v>258</v>
      </c>
      <c r="C129" s="31"/>
      <c r="D129" s="13">
        <f>D130</f>
        <v>599.79999999999995</v>
      </c>
    </row>
    <row r="130" spans="1:4" ht="46.9" customHeight="1" x14ac:dyDescent="0.2">
      <c r="A130" s="22" t="s">
        <v>51</v>
      </c>
      <c r="B130" s="29" t="s">
        <v>221</v>
      </c>
      <c r="C130" s="30"/>
      <c r="D130" s="12">
        <v>599.79999999999995</v>
      </c>
    </row>
    <row r="131" spans="1:4" s="4" customFormat="1" ht="48" customHeight="1" x14ac:dyDescent="0.2">
      <c r="A131" s="11" t="s">
        <v>261</v>
      </c>
      <c r="B131" s="29" t="s">
        <v>260</v>
      </c>
      <c r="C131" s="29"/>
      <c r="D131" s="12">
        <f>D132</f>
        <v>46.6</v>
      </c>
    </row>
    <row r="132" spans="1:4" ht="36.6" customHeight="1" x14ac:dyDescent="0.2">
      <c r="A132" s="9" t="s">
        <v>52</v>
      </c>
      <c r="B132" s="29" t="s">
        <v>222</v>
      </c>
      <c r="C132" s="30"/>
      <c r="D132" s="12">
        <v>46.6</v>
      </c>
    </row>
    <row r="133" spans="1:4" s="4" customFormat="1" ht="34.9" customHeight="1" x14ac:dyDescent="0.2">
      <c r="A133" s="11" t="s">
        <v>263</v>
      </c>
      <c r="B133" s="29" t="s">
        <v>262</v>
      </c>
      <c r="C133" s="29"/>
      <c r="D133" s="12">
        <f>D134</f>
        <v>32</v>
      </c>
    </row>
    <row r="134" spans="1:4" ht="48" customHeight="1" x14ac:dyDescent="0.2">
      <c r="A134" s="22" t="s">
        <v>53</v>
      </c>
      <c r="B134" s="29" t="s">
        <v>223</v>
      </c>
      <c r="C134" s="30"/>
      <c r="D134" s="12">
        <v>32</v>
      </c>
    </row>
    <row r="135" spans="1:4" s="4" customFormat="1" ht="71.45" customHeight="1" x14ac:dyDescent="0.2">
      <c r="A135" s="11" t="s">
        <v>264</v>
      </c>
      <c r="B135" s="29" t="s">
        <v>265</v>
      </c>
      <c r="C135" s="29"/>
      <c r="D135" s="12">
        <f>D136</f>
        <v>96.4</v>
      </c>
    </row>
    <row r="136" spans="1:4" ht="69" customHeight="1" x14ac:dyDescent="0.2">
      <c r="A136" s="21" t="s">
        <v>54</v>
      </c>
      <c r="B136" s="29" t="s">
        <v>224</v>
      </c>
      <c r="C136" s="30"/>
      <c r="D136" s="12">
        <v>96.4</v>
      </c>
    </row>
    <row r="137" spans="1:4" s="4" customFormat="1" ht="34.9" customHeight="1" x14ac:dyDescent="0.2">
      <c r="A137" s="11" t="s">
        <v>266</v>
      </c>
      <c r="B137" s="29" t="s">
        <v>267</v>
      </c>
      <c r="C137" s="29"/>
      <c r="D137" s="12">
        <f>D138</f>
        <v>1350</v>
      </c>
    </row>
    <row r="138" spans="1:4" ht="36.6" customHeight="1" x14ac:dyDescent="0.2">
      <c r="A138" s="22" t="s">
        <v>55</v>
      </c>
      <c r="B138" s="29" t="s">
        <v>225</v>
      </c>
      <c r="C138" s="30"/>
      <c r="D138" s="12">
        <v>1350</v>
      </c>
    </row>
    <row r="139" spans="1:4" s="4" customFormat="1" ht="32.450000000000003" customHeight="1" x14ac:dyDescent="0.2">
      <c r="A139" s="11" t="s">
        <v>268</v>
      </c>
      <c r="B139" s="29" t="s">
        <v>269</v>
      </c>
      <c r="C139" s="29"/>
      <c r="D139" s="12">
        <f>D140</f>
        <v>2174.5</v>
      </c>
    </row>
    <row r="140" spans="1:4" s="7" customFormat="1" ht="38.25" x14ac:dyDescent="0.2">
      <c r="A140" s="14" t="s">
        <v>56</v>
      </c>
      <c r="B140" s="31" t="s">
        <v>226</v>
      </c>
      <c r="C140" s="31"/>
      <c r="D140" s="13">
        <f>SUM(D141:D144)</f>
        <v>2174.5</v>
      </c>
    </row>
    <row r="141" spans="1:4" ht="24.6" customHeight="1" x14ac:dyDescent="0.2">
      <c r="A141" s="22" t="s">
        <v>56</v>
      </c>
      <c r="B141" s="29" t="s">
        <v>226</v>
      </c>
      <c r="C141" s="30"/>
      <c r="D141" s="12">
        <v>323.89999999999998</v>
      </c>
    </row>
    <row r="142" spans="1:4" ht="36" customHeight="1" x14ac:dyDescent="0.2">
      <c r="A142" s="22" t="s">
        <v>57</v>
      </c>
      <c r="B142" s="29" t="s">
        <v>227</v>
      </c>
      <c r="C142" s="30"/>
      <c r="D142" s="12">
        <v>10.5</v>
      </c>
    </row>
    <row r="143" spans="1:4" ht="63.75" x14ac:dyDescent="0.2">
      <c r="A143" s="21" t="s">
        <v>58</v>
      </c>
      <c r="B143" s="29" t="s">
        <v>228</v>
      </c>
      <c r="C143" s="30"/>
      <c r="D143" s="12">
        <v>1831.7</v>
      </c>
    </row>
    <row r="144" spans="1:4" ht="36" customHeight="1" x14ac:dyDescent="0.2">
      <c r="A144" s="22" t="s">
        <v>59</v>
      </c>
      <c r="B144" s="29" t="s">
        <v>229</v>
      </c>
      <c r="C144" s="30"/>
      <c r="D144" s="12">
        <v>8.4</v>
      </c>
    </row>
    <row r="145" spans="1:4" s="4" customFormat="1" x14ac:dyDescent="0.2">
      <c r="A145" s="11" t="s">
        <v>273</v>
      </c>
      <c r="B145" s="32" t="s">
        <v>270</v>
      </c>
      <c r="C145" s="32"/>
      <c r="D145" s="15">
        <f>D146+D148</f>
        <v>-109.70000000000005</v>
      </c>
    </row>
    <row r="146" spans="1:4" s="4" customFormat="1" ht="15.6" customHeight="1" x14ac:dyDescent="0.2">
      <c r="A146" s="11" t="s">
        <v>275</v>
      </c>
      <c r="B146" s="29" t="s">
        <v>274</v>
      </c>
      <c r="C146" s="29"/>
      <c r="D146" s="12">
        <f>D147</f>
        <v>-574.1</v>
      </c>
    </row>
    <row r="147" spans="1:4" ht="25.9" customHeight="1" x14ac:dyDescent="0.2">
      <c r="A147" s="22" t="s">
        <v>60</v>
      </c>
      <c r="B147" s="29" t="s">
        <v>271</v>
      </c>
      <c r="C147" s="30"/>
      <c r="D147" s="12">
        <v>-574.1</v>
      </c>
    </row>
    <row r="148" spans="1:4" s="4" customFormat="1" ht="15.6" customHeight="1" x14ac:dyDescent="0.2">
      <c r="A148" s="11" t="s">
        <v>277</v>
      </c>
      <c r="B148" s="29" t="s">
        <v>276</v>
      </c>
      <c r="C148" s="29"/>
      <c r="D148" s="12">
        <f>D149</f>
        <v>464.4</v>
      </c>
    </row>
    <row r="149" spans="1:4" x14ac:dyDescent="0.2">
      <c r="A149" s="22" t="s">
        <v>61</v>
      </c>
      <c r="B149" s="29" t="s">
        <v>272</v>
      </c>
      <c r="C149" s="30"/>
      <c r="D149" s="12">
        <v>464.4</v>
      </c>
    </row>
    <row r="150" spans="1:4" s="4" customFormat="1" x14ac:dyDescent="0.2">
      <c r="A150" s="11" t="s">
        <v>310</v>
      </c>
      <c r="B150" s="32" t="s">
        <v>311</v>
      </c>
      <c r="C150" s="32"/>
      <c r="D150" s="15">
        <f>D151+D201+D204+D207+D211</f>
        <v>416600.69999999995</v>
      </c>
    </row>
    <row r="151" spans="1:4" s="4" customFormat="1" ht="34.9" customHeight="1" x14ac:dyDescent="0.2">
      <c r="A151" s="11" t="s">
        <v>313</v>
      </c>
      <c r="B151" s="32" t="s">
        <v>312</v>
      </c>
      <c r="C151" s="32"/>
      <c r="D151" s="15">
        <f>D152+D171+D190</f>
        <v>417181.19999999995</v>
      </c>
    </row>
    <row r="152" spans="1:4" s="4" customFormat="1" ht="31.5" x14ac:dyDescent="0.2">
      <c r="A152" s="11" t="s">
        <v>315</v>
      </c>
      <c r="B152" s="29" t="s">
        <v>314</v>
      </c>
      <c r="C152" s="29"/>
      <c r="D152" s="12">
        <f>D153+D155+D159+D162</f>
        <v>66928.5</v>
      </c>
    </row>
    <row r="153" spans="1:4" s="7" customFormat="1" x14ac:dyDescent="0.2">
      <c r="A153" s="14" t="s">
        <v>317</v>
      </c>
      <c r="B153" s="31" t="s">
        <v>316</v>
      </c>
      <c r="C153" s="31"/>
      <c r="D153" s="13">
        <f>D154</f>
        <v>464</v>
      </c>
    </row>
    <row r="154" spans="1:4" ht="25.9" customHeight="1" x14ac:dyDescent="0.2">
      <c r="A154" s="22" t="s">
        <v>62</v>
      </c>
      <c r="B154" s="29" t="s">
        <v>278</v>
      </c>
      <c r="C154" s="30"/>
      <c r="D154" s="12">
        <v>464</v>
      </c>
    </row>
    <row r="155" spans="1:4" s="7" customFormat="1" ht="38.25" x14ac:dyDescent="0.2">
      <c r="A155" s="14" t="s">
        <v>318</v>
      </c>
      <c r="B155" s="31" t="s">
        <v>319</v>
      </c>
      <c r="C155" s="31"/>
      <c r="D155" s="13">
        <f>D156</f>
        <v>600</v>
      </c>
    </row>
    <row r="156" spans="1:4" s="7" customFormat="1" ht="36.6" customHeight="1" x14ac:dyDescent="0.2">
      <c r="A156" s="9" t="s">
        <v>397</v>
      </c>
      <c r="B156" s="29" t="s">
        <v>279</v>
      </c>
      <c r="C156" s="30"/>
      <c r="D156" s="13">
        <f>D157+D158</f>
        <v>600</v>
      </c>
    </row>
    <row r="157" spans="1:4" ht="47.45" customHeight="1" x14ac:dyDescent="0.2">
      <c r="A157" s="9" t="s">
        <v>320</v>
      </c>
      <c r="B157" s="29" t="s">
        <v>279</v>
      </c>
      <c r="C157" s="30"/>
      <c r="D157" s="12">
        <v>468</v>
      </c>
    </row>
    <row r="158" spans="1:4" ht="46.15" customHeight="1" x14ac:dyDescent="0.2">
      <c r="A158" s="9" t="s">
        <v>321</v>
      </c>
      <c r="B158" s="29" t="s">
        <v>280</v>
      </c>
      <c r="C158" s="30"/>
      <c r="D158" s="12">
        <v>132</v>
      </c>
    </row>
    <row r="159" spans="1:4" s="7" customFormat="1" ht="25.5" x14ac:dyDescent="0.2">
      <c r="A159" s="14" t="s">
        <v>344</v>
      </c>
      <c r="B159" s="31" t="s">
        <v>345</v>
      </c>
      <c r="C159" s="31"/>
      <c r="D159" s="13">
        <f>D160</f>
        <v>709.7</v>
      </c>
    </row>
    <row r="160" spans="1:4" s="7" customFormat="1" ht="27.6" customHeight="1" x14ac:dyDescent="0.2">
      <c r="A160" s="9" t="s">
        <v>346</v>
      </c>
      <c r="B160" s="29" t="s">
        <v>347</v>
      </c>
      <c r="C160" s="30"/>
      <c r="D160" s="24">
        <f>D161</f>
        <v>709.7</v>
      </c>
    </row>
    <row r="161" spans="1:4" ht="36" customHeight="1" x14ac:dyDescent="0.2">
      <c r="A161" s="9" t="s">
        <v>322</v>
      </c>
      <c r="B161" s="29" t="s">
        <v>281</v>
      </c>
      <c r="C161" s="30"/>
      <c r="D161" s="12">
        <v>709.7</v>
      </c>
    </row>
    <row r="162" spans="1:4" s="7" customFormat="1" x14ac:dyDescent="0.2">
      <c r="A162" s="14" t="s">
        <v>348</v>
      </c>
      <c r="B162" s="31" t="s">
        <v>349</v>
      </c>
      <c r="C162" s="31"/>
      <c r="D162" s="13">
        <f>D163</f>
        <v>65154.8</v>
      </c>
    </row>
    <row r="163" spans="1:4" s="4" customFormat="1" x14ac:dyDescent="0.2">
      <c r="A163" s="9" t="s">
        <v>351</v>
      </c>
      <c r="B163" s="29" t="s">
        <v>350</v>
      </c>
      <c r="C163" s="30"/>
      <c r="D163" s="12">
        <f>D164+D165+D166+D167+D168+D169+D170</f>
        <v>65154.8</v>
      </c>
    </row>
    <row r="164" spans="1:4" ht="47.45" customHeight="1" x14ac:dyDescent="0.2">
      <c r="A164" s="9" t="s">
        <v>323</v>
      </c>
      <c r="B164" s="29" t="s">
        <v>282</v>
      </c>
      <c r="C164" s="30"/>
      <c r="D164" s="12">
        <v>499.8</v>
      </c>
    </row>
    <row r="165" spans="1:4" ht="98.45" customHeight="1" x14ac:dyDescent="0.2">
      <c r="A165" s="9" t="s">
        <v>324</v>
      </c>
      <c r="B165" s="29" t="s">
        <v>283</v>
      </c>
      <c r="C165" s="30"/>
      <c r="D165" s="25">
        <v>40.9</v>
      </c>
    </row>
    <row r="166" spans="1:4" ht="37.9" customHeight="1" x14ac:dyDescent="0.2">
      <c r="A166" s="9" t="s">
        <v>325</v>
      </c>
      <c r="B166" s="29" t="s">
        <v>284</v>
      </c>
      <c r="C166" s="30"/>
      <c r="D166" s="12">
        <v>21599.8</v>
      </c>
    </row>
    <row r="167" spans="1:4" ht="48" customHeight="1" x14ac:dyDescent="0.2">
      <c r="A167" s="9" t="s">
        <v>326</v>
      </c>
      <c r="B167" s="29" t="s">
        <v>285</v>
      </c>
      <c r="C167" s="30"/>
      <c r="D167" s="25">
        <v>1294</v>
      </c>
    </row>
    <row r="168" spans="1:4" ht="51" x14ac:dyDescent="0.2">
      <c r="A168" s="9" t="s">
        <v>327</v>
      </c>
      <c r="B168" s="29" t="s">
        <v>286</v>
      </c>
      <c r="C168" s="30"/>
      <c r="D168" s="25">
        <v>500</v>
      </c>
    </row>
    <row r="169" spans="1:4" ht="55.9" customHeight="1" x14ac:dyDescent="0.2">
      <c r="A169" s="9" t="s">
        <v>328</v>
      </c>
      <c r="B169" s="29" t="s">
        <v>287</v>
      </c>
      <c r="C169" s="30"/>
      <c r="D169" s="12">
        <v>39220.300000000003</v>
      </c>
    </row>
    <row r="170" spans="1:4" ht="25.15" customHeight="1" x14ac:dyDescent="0.2">
      <c r="A170" s="9" t="s">
        <v>329</v>
      </c>
      <c r="B170" s="29" t="s">
        <v>288</v>
      </c>
      <c r="C170" s="30"/>
      <c r="D170" s="25">
        <v>2000</v>
      </c>
    </row>
    <row r="171" spans="1:4" s="4" customFormat="1" ht="24" customHeight="1" x14ac:dyDescent="0.2">
      <c r="A171" s="11" t="s">
        <v>353</v>
      </c>
      <c r="B171" s="29" t="s">
        <v>352</v>
      </c>
      <c r="C171" s="29"/>
      <c r="D171" s="12">
        <f>D172+D174+D176+D186</f>
        <v>348082.69999999995</v>
      </c>
    </row>
    <row r="172" spans="1:4" s="7" customFormat="1" ht="35.450000000000003" customHeight="1" x14ac:dyDescent="0.2">
      <c r="A172" s="14" t="s">
        <v>354</v>
      </c>
      <c r="B172" s="31" t="s">
        <v>355</v>
      </c>
      <c r="C172" s="31"/>
      <c r="D172" s="13">
        <f>D173</f>
        <v>2.4</v>
      </c>
    </row>
    <row r="173" spans="1:4" ht="34.9" customHeight="1" x14ac:dyDescent="0.2">
      <c r="A173" s="22" t="s">
        <v>63</v>
      </c>
      <c r="B173" s="29" t="s">
        <v>289</v>
      </c>
      <c r="C173" s="30"/>
      <c r="D173" s="12">
        <v>2.4</v>
      </c>
    </row>
    <row r="174" spans="1:4" s="7" customFormat="1" ht="38.25" x14ac:dyDescent="0.2">
      <c r="A174" s="14" t="s">
        <v>398</v>
      </c>
      <c r="B174" s="31" t="s">
        <v>356</v>
      </c>
      <c r="C174" s="31"/>
      <c r="D174" s="13">
        <f>D175</f>
        <v>25652.6</v>
      </c>
    </row>
    <row r="175" spans="1:4" ht="38.25" x14ac:dyDescent="0.2">
      <c r="A175" s="22" t="s">
        <v>64</v>
      </c>
      <c r="B175" s="29" t="s">
        <v>290</v>
      </c>
      <c r="C175" s="30"/>
      <c r="D175" s="12">
        <v>25652.6</v>
      </c>
    </row>
    <row r="176" spans="1:4" s="7" customFormat="1" ht="25.9" customHeight="1" x14ac:dyDescent="0.2">
      <c r="A176" s="14" t="s">
        <v>357</v>
      </c>
      <c r="B176" s="31" t="s">
        <v>358</v>
      </c>
      <c r="C176" s="31"/>
      <c r="D176" s="13">
        <f>D177</f>
        <v>7832.6</v>
      </c>
    </row>
    <row r="177" spans="1:4" s="7" customFormat="1" ht="27" customHeight="1" x14ac:dyDescent="0.2">
      <c r="A177" s="9" t="s">
        <v>359</v>
      </c>
      <c r="B177" s="29" t="s">
        <v>360</v>
      </c>
      <c r="C177" s="30"/>
      <c r="D177" s="13">
        <f>SUM(D178:D185)</f>
        <v>7832.6</v>
      </c>
    </row>
    <row r="178" spans="1:4" ht="55.9" customHeight="1" x14ac:dyDescent="0.2">
      <c r="A178" s="9" t="s">
        <v>330</v>
      </c>
      <c r="B178" s="29" t="s">
        <v>291</v>
      </c>
      <c r="C178" s="30"/>
      <c r="D178" s="12">
        <v>2575.8000000000002</v>
      </c>
    </row>
    <row r="179" spans="1:4" ht="37.15" customHeight="1" x14ac:dyDescent="0.2">
      <c r="A179" s="9" t="s">
        <v>331</v>
      </c>
      <c r="B179" s="29" t="s">
        <v>292</v>
      </c>
      <c r="C179" s="30"/>
      <c r="D179" s="12">
        <v>876.3</v>
      </c>
    </row>
    <row r="180" spans="1:4" ht="39" customHeight="1" x14ac:dyDescent="0.2">
      <c r="A180" s="9" t="s">
        <v>332</v>
      </c>
      <c r="B180" s="29" t="s">
        <v>293</v>
      </c>
      <c r="C180" s="30"/>
      <c r="D180" s="12">
        <v>891.5</v>
      </c>
    </row>
    <row r="181" spans="1:4" ht="45.6" customHeight="1" x14ac:dyDescent="0.2">
      <c r="A181" s="9" t="s">
        <v>333</v>
      </c>
      <c r="B181" s="29" t="s">
        <v>294</v>
      </c>
      <c r="C181" s="30"/>
      <c r="D181" s="25">
        <v>1015.2</v>
      </c>
    </row>
    <row r="182" spans="1:4" ht="49.15" customHeight="1" x14ac:dyDescent="0.2">
      <c r="A182" s="9" t="s">
        <v>334</v>
      </c>
      <c r="B182" s="29" t="s">
        <v>295</v>
      </c>
      <c r="C182" s="30"/>
      <c r="D182" s="12">
        <v>499.5</v>
      </c>
    </row>
    <row r="183" spans="1:4" ht="55.9" customHeight="1" x14ac:dyDescent="0.2">
      <c r="A183" s="9" t="s">
        <v>335</v>
      </c>
      <c r="B183" s="29" t="s">
        <v>296</v>
      </c>
      <c r="C183" s="30"/>
      <c r="D183" s="12">
        <v>1297</v>
      </c>
    </row>
    <row r="184" spans="1:4" ht="67.150000000000006" customHeight="1" x14ac:dyDescent="0.2">
      <c r="A184" s="8" t="s">
        <v>336</v>
      </c>
      <c r="B184" s="29" t="s">
        <v>297</v>
      </c>
      <c r="C184" s="30"/>
      <c r="D184" s="12">
        <v>0.7</v>
      </c>
    </row>
    <row r="185" spans="1:4" ht="46.15" customHeight="1" x14ac:dyDescent="0.2">
      <c r="A185" s="9" t="s">
        <v>337</v>
      </c>
      <c r="B185" s="29" t="s">
        <v>298</v>
      </c>
      <c r="C185" s="30"/>
      <c r="D185" s="12">
        <v>676.6</v>
      </c>
    </row>
    <row r="186" spans="1:4" s="7" customFormat="1" x14ac:dyDescent="0.2">
      <c r="A186" s="14" t="s">
        <v>361</v>
      </c>
      <c r="B186" s="31" t="s">
        <v>362</v>
      </c>
      <c r="C186" s="31"/>
      <c r="D186" s="13">
        <f>D187</f>
        <v>314595.09999999998</v>
      </c>
    </row>
    <row r="187" spans="1:4" s="4" customFormat="1" x14ac:dyDescent="0.2">
      <c r="A187" s="9" t="s">
        <v>364</v>
      </c>
      <c r="B187" s="29" t="s">
        <v>363</v>
      </c>
      <c r="C187" s="30"/>
      <c r="D187" s="12">
        <f>SUM(D188:D189)</f>
        <v>314595.09999999998</v>
      </c>
    </row>
    <row r="188" spans="1:4" ht="69.599999999999994" customHeight="1" x14ac:dyDescent="0.2">
      <c r="A188" s="9" t="s">
        <v>338</v>
      </c>
      <c r="B188" s="29" t="s">
        <v>299</v>
      </c>
      <c r="C188" s="30"/>
      <c r="D188" s="25">
        <v>207258.9</v>
      </c>
    </row>
    <row r="189" spans="1:4" ht="35.450000000000003" customHeight="1" x14ac:dyDescent="0.2">
      <c r="A189" s="9" t="s">
        <v>339</v>
      </c>
      <c r="B189" s="29" t="s">
        <v>300</v>
      </c>
      <c r="C189" s="30"/>
      <c r="D189" s="25">
        <v>107336.2</v>
      </c>
    </row>
    <row r="190" spans="1:4" s="4" customFormat="1" x14ac:dyDescent="0.2">
      <c r="A190" s="11" t="s">
        <v>366</v>
      </c>
      <c r="B190" s="29" t="s">
        <v>365</v>
      </c>
      <c r="C190" s="29"/>
      <c r="D190" s="12">
        <f>D191+D196+D198</f>
        <v>2170</v>
      </c>
    </row>
    <row r="191" spans="1:4" s="7" customFormat="1" ht="49.15" customHeight="1" x14ac:dyDescent="0.2">
      <c r="A191" s="10" t="s">
        <v>399</v>
      </c>
      <c r="B191" s="31" t="s">
        <v>367</v>
      </c>
      <c r="C191" s="31"/>
      <c r="D191" s="13">
        <f>D192</f>
        <v>1136.5999999999999</v>
      </c>
    </row>
    <row r="192" spans="1:4" s="4" customFormat="1" ht="47.45" customHeight="1" x14ac:dyDescent="0.2">
      <c r="A192" s="8" t="s">
        <v>400</v>
      </c>
      <c r="B192" s="29" t="s">
        <v>368</v>
      </c>
      <c r="C192" s="30"/>
      <c r="D192" s="12">
        <f>SUM(D193:D195)</f>
        <v>1136.5999999999999</v>
      </c>
    </row>
    <row r="193" spans="1:4" ht="55.9" customHeight="1" x14ac:dyDescent="0.2">
      <c r="A193" s="8" t="s">
        <v>340</v>
      </c>
      <c r="B193" s="29" t="s">
        <v>301</v>
      </c>
      <c r="C193" s="30"/>
      <c r="D193" s="12">
        <v>338.5</v>
      </c>
    </row>
    <row r="194" spans="1:4" ht="216.75" x14ac:dyDescent="0.2">
      <c r="A194" s="8" t="s">
        <v>341</v>
      </c>
      <c r="B194" s="29" t="s">
        <v>302</v>
      </c>
      <c r="C194" s="30"/>
      <c r="D194" s="12">
        <v>667</v>
      </c>
    </row>
    <row r="195" spans="1:4" ht="45.6" customHeight="1" x14ac:dyDescent="0.2">
      <c r="A195" s="9" t="s">
        <v>342</v>
      </c>
      <c r="B195" s="29" t="s">
        <v>303</v>
      </c>
      <c r="C195" s="30"/>
      <c r="D195" s="12">
        <v>131.1</v>
      </c>
    </row>
    <row r="196" spans="1:4" s="7" customFormat="1" ht="51" x14ac:dyDescent="0.2">
      <c r="A196" s="14" t="s">
        <v>369</v>
      </c>
      <c r="B196" s="31" t="s">
        <v>370</v>
      </c>
      <c r="C196" s="31"/>
      <c r="D196" s="13">
        <f>D197</f>
        <v>50</v>
      </c>
    </row>
    <row r="197" spans="1:4" ht="47.45" customHeight="1" x14ac:dyDescent="0.2">
      <c r="A197" s="22" t="s">
        <v>65</v>
      </c>
      <c r="B197" s="29" t="s">
        <v>304</v>
      </c>
      <c r="C197" s="30"/>
      <c r="D197" s="25">
        <v>50</v>
      </c>
    </row>
    <row r="198" spans="1:4" s="7" customFormat="1" ht="25.5" x14ac:dyDescent="0.2">
      <c r="A198" s="14" t="s">
        <v>372</v>
      </c>
      <c r="B198" s="31" t="s">
        <v>371</v>
      </c>
      <c r="C198" s="31"/>
      <c r="D198" s="13">
        <f>D199</f>
        <v>983.4</v>
      </c>
    </row>
    <row r="199" spans="1:4" s="4" customFormat="1" ht="24" customHeight="1" x14ac:dyDescent="0.2">
      <c r="A199" s="9" t="s">
        <v>373</v>
      </c>
      <c r="B199" s="29" t="s">
        <v>374</v>
      </c>
      <c r="C199" s="29"/>
      <c r="D199" s="12">
        <f>D200</f>
        <v>983.4</v>
      </c>
    </row>
    <row r="200" spans="1:4" ht="191.25" x14ac:dyDescent="0.2">
      <c r="A200" s="9" t="s">
        <v>343</v>
      </c>
      <c r="B200" s="29" t="s">
        <v>305</v>
      </c>
      <c r="C200" s="30"/>
      <c r="D200" s="12">
        <v>983.4</v>
      </c>
    </row>
    <row r="201" spans="1:4" s="4" customFormat="1" ht="26.45" customHeight="1" x14ac:dyDescent="0.2">
      <c r="A201" s="11" t="s">
        <v>380</v>
      </c>
      <c r="B201" s="32" t="s">
        <v>375</v>
      </c>
      <c r="C201" s="32"/>
      <c r="D201" s="15">
        <f>D202</f>
        <v>120</v>
      </c>
    </row>
    <row r="202" spans="1:4" s="7" customFormat="1" ht="24.6" customHeight="1" x14ac:dyDescent="0.2">
      <c r="A202" s="14" t="s">
        <v>377</v>
      </c>
      <c r="B202" s="31" t="s">
        <v>376</v>
      </c>
      <c r="C202" s="31"/>
      <c r="D202" s="13">
        <f>D203</f>
        <v>120</v>
      </c>
    </row>
    <row r="203" spans="1:4" ht="36.6" customHeight="1" x14ac:dyDescent="0.2">
      <c r="A203" s="22" t="s">
        <v>66</v>
      </c>
      <c r="B203" s="29" t="s">
        <v>306</v>
      </c>
      <c r="C203" s="30"/>
      <c r="D203" s="25">
        <v>120</v>
      </c>
    </row>
    <row r="204" spans="1:4" s="4" customFormat="1" ht="16.899999999999999" customHeight="1" x14ac:dyDescent="0.2">
      <c r="A204" s="11" t="s">
        <v>381</v>
      </c>
      <c r="B204" s="32" t="s">
        <v>378</v>
      </c>
      <c r="C204" s="32"/>
      <c r="D204" s="15">
        <f>D205</f>
        <v>30</v>
      </c>
    </row>
    <row r="205" spans="1:4" s="7" customFormat="1" ht="25.9" customHeight="1" x14ac:dyDescent="0.2">
      <c r="A205" s="14" t="s">
        <v>67</v>
      </c>
      <c r="B205" s="31" t="s">
        <v>379</v>
      </c>
      <c r="C205" s="31"/>
      <c r="D205" s="13">
        <f>D206</f>
        <v>30</v>
      </c>
    </row>
    <row r="206" spans="1:4" ht="25.5" x14ac:dyDescent="0.2">
      <c r="A206" s="22" t="s">
        <v>67</v>
      </c>
      <c r="B206" s="29" t="s">
        <v>307</v>
      </c>
      <c r="C206" s="30"/>
      <c r="D206" s="25">
        <v>30</v>
      </c>
    </row>
    <row r="207" spans="1:4" s="4" customFormat="1" ht="80.45" customHeight="1" x14ac:dyDescent="0.2">
      <c r="A207" s="11" t="s">
        <v>383</v>
      </c>
      <c r="B207" s="32" t="s">
        <v>382</v>
      </c>
      <c r="C207" s="32"/>
      <c r="D207" s="15">
        <f>D208</f>
        <v>278.8</v>
      </c>
    </row>
    <row r="208" spans="1:4" s="4" customFormat="1" ht="35.450000000000003" customHeight="1" x14ac:dyDescent="0.2">
      <c r="A208" s="11" t="s">
        <v>385</v>
      </c>
      <c r="B208" s="29" t="s">
        <v>384</v>
      </c>
      <c r="C208" s="30"/>
      <c r="D208" s="12">
        <f>D209</f>
        <v>278.8</v>
      </c>
    </row>
    <row r="209" spans="1:4" s="7" customFormat="1" ht="26.45" customHeight="1" x14ac:dyDescent="0.2">
      <c r="A209" s="14" t="s">
        <v>388</v>
      </c>
      <c r="B209" s="31" t="s">
        <v>387</v>
      </c>
      <c r="C209" s="31"/>
      <c r="D209" s="13">
        <f>D210</f>
        <v>278.8</v>
      </c>
    </row>
    <row r="210" spans="1:4" ht="27.6" customHeight="1" x14ac:dyDescent="0.2">
      <c r="A210" s="22" t="s">
        <v>386</v>
      </c>
      <c r="B210" s="29" t="s">
        <v>308</v>
      </c>
      <c r="C210" s="30"/>
      <c r="D210" s="25">
        <v>278.8</v>
      </c>
    </row>
    <row r="211" spans="1:4" s="4" customFormat="1" ht="46.9" customHeight="1" x14ac:dyDescent="0.2">
      <c r="A211" s="11" t="s">
        <v>389</v>
      </c>
      <c r="B211" s="32" t="s">
        <v>390</v>
      </c>
      <c r="C211" s="32"/>
      <c r="D211" s="15">
        <f>D212</f>
        <v>-1009.3</v>
      </c>
    </row>
    <row r="212" spans="1:4" ht="36.6" customHeight="1" x14ac:dyDescent="0.2">
      <c r="A212" s="22" t="s">
        <v>68</v>
      </c>
      <c r="B212" s="29" t="s">
        <v>309</v>
      </c>
      <c r="C212" s="30"/>
      <c r="D212" s="25">
        <v>-1009.3</v>
      </c>
    </row>
  </sheetData>
  <mergeCells count="206">
    <mergeCell ref="B207:C207"/>
    <mergeCell ref="B208:C208"/>
    <mergeCell ref="B209:C209"/>
    <mergeCell ref="B211:C211"/>
    <mergeCell ref="B2:D2"/>
    <mergeCell ref="B3:D3"/>
    <mergeCell ref="A5:D8"/>
    <mergeCell ref="B156:C156"/>
    <mergeCell ref="B210:C210"/>
    <mergeCell ref="B202:C202"/>
    <mergeCell ref="B204:C204"/>
    <mergeCell ref="B205:C205"/>
    <mergeCell ref="B185:C185"/>
    <mergeCell ref="B188:C188"/>
    <mergeCell ref="B189:C189"/>
    <mergeCell ref="B193:C193"/>
    <mergeCell ref="B194:C194"/>
    <mergeCell ref="B186:C186"/>
    <mergeCell ref="B187:C187"/>
    <mergeCell ref="B190:C190"/>
    <mergeCell ref="B191:C191"/>
    <mergeCell ref="B192:C192"/>
    <mergeCell ref="B180:C180"/>
    <mergeCell ref="B181:C181"/>
    <mergeCell ref="B212:C212"/>
    <mergeCell ref="B150:C150"/>
    <mergeCell ref="B151:C151"/>
    <mergeCell ref="B152:C152"/>
    <mergeCell ref="B153:C153"/>
    <mergeCell ref="B155:C155"/>
    <mergeCell ref="B159:C159"/>
    <mergeCell ref="B160:C160"/>
    <mergeCell ref="B162:C162"/>
    <mergeCell ref="B163:C163"/>
    <mergeCell ref="B171:C171"/>
    <mergeCell ref="B172:C172"/>
    <mergeCell ref="B174:C174"/>
    <mergeCell ref="B176:C176"/>
    <mergeCell ref="B177:C177"/>
    <mergeCell ref="B195:C195"/>
    <mergeCell ref="B197:C197"/>
    <mergeCell ref="B200:C200"/>
    <mergeCell ref="B203:C203"/>
    <mergeCell ref="B206:C206"/>
    <mergeCell ref="B196:C196"/>
    <mergeCell ref="B198:C198"/>
    <mergeCell ref="B199:C199"/>
    <mergeCell ref="B201:C201"/>
    <mergeCell ref="B182:C182"/>
    <mergeCell ref="B183:C183"/>
    <mergeCell ref="B184:C184"/>
    <mergeCell ref="B170:C170"/>
    <mergeCell ref="B173:C173"/>
    <mergeCell ref="B175:C175"/>
    <mergeCell ref="B178:C178"/>
    <mergeCell ref="B179:C179"/>
    <mergeCell ref="B165:C165"/>
    <mergeCell ref="B166:C166"/>
    <mergeCell ref="B167:C167"/>
    <mergeCell ref="B168:C168"/>
    <mergeCell ref="B169:C169"/>
    <mergeCell ref="B154:C154"/>
    <mergeCell ref="B157:C157"/>
    <mergeCell ref="B158:C158"/>
    <mergeCell ref="B161:C161"/>
    <mergeCell ref="B164:C164"/>
    <mergeCell ref="B145:C145"/>
    <mergeCell ref="B147:C147"/>
    <mergeCell ref="B149:C149"/>
    <mergeCell ref="B146:C146"/>
    <mergeCell ref="B148:C148"/>
    <mergeCell ref="B143:C143"/>
    <mergeCell ref="B144:C144"/>
    <mergeCell ref="B101:C101"/>
    <mergeCell ref="B102:C102"/>
    <mergeCell ref="B104:C104"/>
    <mergeCell ref="B106:C106"/>
    <mergeCell ref="B107:C107"/>
    <mergeCell ref="B109:C109"/>
    <mergeCell ref="B111:C111"/>
    <mergeCell ref="B112:C112"/>
    <mergeCell ref="B114:C114"/>
    <mergeCell ref="B115:C115"/>
    <mergeCell ref="B118:C118"/>
    <mergeCell ref="B121:C121"/>
    <mergeCell ref="B123:C123"/>
    <mergeCell ref="B125:C125"/>
    <mergeCell ref="B134:C134"/>
    <mergeCell ref="B136:C136"/>
    <mergeCell ref="B138:C138"/>
    <mergeCell ref="B141:C141"/>
    <mergeCell ref="B142:C142"/>
    <mergeCell ref="B122:C122"/>
    <mergeCell ref="B124:C124"/>
    <mergeCell ref="B128:C128"/>
    <mergeCell ref="B130:C130"/>
    <mergeCell ref="B132:C132"/>
    <mergeCell ref="B126:C126"/>
    <mergeCell ref="B127:C127"/>
    <mergeCell ref="B129:C129"/>
    <mergeCell ref="B131:C131"/>
    <mergeCell ref="B133:C133"/>
    <mergeCell ref="B135:C135"/>
    <mergeCell ref="B137:C137"/>
    <mergeCell ref="B139:C139"/>
    <mergeCell ref="B140:C140"/>
    <mergeCell ref="B113:C113"/>
    <mergeCell ref="B116:C116"/>
    <mergeCell ref="B117:C117"/>
    <mergeCell ref="B119:C119"/>
    <mergeCell ref="B120:C120"/>
    <mergeCell ref="B100:C100"/>
    <mergeCell ref="B103:C103"/>
    <mergeCell ref="B105:C105"/>
    <mergeCell ref="B108:C108"/>
    <mergeCell ref="B110:C110"/>
    <mergeCell ref="B93:C93"/>
    <mergeCell ref="B96:C96"/>
    <mergeCell ref="B94:C94"/>
    <mergeCell ref="B95:C95"/>
    <mergeCell ref="B99:C99"/>
    <mergeCell ref="B97:C97"/>
    <mergeCell ref="B98:C98"/>
    <mergeCell ref="B89:C89"/>
    <mergeCell ref="B92:C92"/>
    <mergeCell ref="B86:C86"/>
    <mergeCell ref="B87:C87"/>
    <mergeCell ref="B88:C88"/>
    <mergeCell ref="B90:C90"/>
    <mergeCell ref="B91:C91"/>
    <mergeCell ref="B85:C85"/>
    <mergeCell ref="B76:C76"/>
    <mergeCell ref="B77:C77"/>
    <mergeCell ref="B78:C78"/>
    <mergeCell ref="B80:C80"/>
    <mergeCell ref="B82:C82"/>
    <mergeCell ref="B84:C84"/>
    <mergeCell ref="B75:C75"/>
    <mergeCell ref="B74:C74"/>
    <mergeCell ref="B79:C79"/>
    <mergeCell ref="B81:C81"/>
    <mergeCell ref="B83:C83"/>
    <mergeCell ref="B69:C69"/>
    <mergeCell ref="B70:C70"/>
    <mergeCell ref="B72:C72"/>
    <mergeCell ref="B71:C71"/>
    <mergeCell ref="B73:C73"/>
    <mergeCell ref="B22:C22"/>
    <mergeCell ref="B65:C65"/>
    <mergeCell ref="B63:C63"/>
    <mergeCell ref="B64:C64"/>
    <mergeCell ref="B68:C68"/>
    <mergeCell ref="B66:C66"/>
    <mergeCell ref="B67:C67"/>
    <mergeCell ref="B59:C59"/>
    <mergeCell ref="B61:C61"/>
    <mergeCell ref="B60:C60"/>
    <mergeCell ref="B62:C62"/>
    <mergeCell ref="B40:C40"/>
    <mergeCell ref="B54:C54"/>
    <mergeCell ref="B55:C55"/>
    <mergeCell ref="B58:C58"/>
    <mergeCell ref="B56:C56"/>
    <mergeCell ref="B57:C57"/>
    <mergeCell ref="B10:C10"/>
    <mergeCell ref="B50:C50"/>
    <mergeCell ref="B53:C53"/>
    <mergeCell ref="B51:C51"/>
    <mergeCell ref="B52:C52"/>
    <mergeCell ref="B11:C11"/>
    <mergeCell ref="B16:C16"/>
    <mergeCell ref="B12:C12"/>
    <mergeCell ref="B13:C13"/>
    <mergeCell ref="B14:C14"/>
    <mergeCell ref="B15:C15"/>
    <mergeCell ref="B29:C29"/>
    <mergeCell ref="B28:C28"/>
    <mergeCell ref="B17:C17"/>
    <mergeCell ref="B18:C18"/>
    <mergeCell ref="B19:C19"/>
    <mergeCell ref="B21:C21"/>
    <mergeCell ref="B20:C20"/>
    <mergeCell ref="B49:C49"/>
    <mergeCell ref="B47:C47"/>
    <mergeCell ref="B42:C42"/>
    <mergeCell ref="B44:C44"/>
    <mergeCell ref="B43:C43"/>
    <mergeCell ref="B45:C45"/>
    <mergeCell ref="B46:C46"/>
    <mergeCell ref="B48:C48"/>
    <mergeCell ref="B23:C23"/>
    <mergeCell ref="B24:C24"/>
    <mergeCell ref="B25:C25"/>
    <mergeCell ref="B26:C26"/>
    <mergeCell ref="B27:C27"/>
    <mergeCell ref="B41:C41"/>
    <mergeCell ref="B30:C30"/>
    <mergeCell ref="B31:C31"/>
    <mergeCell ref="B32:C32"/>
    <mergeCell ref="B33:C33"/>
    <mergeCell ref="B35:C35"/>
    <mergeCell ref="B34:C34"/>
    <mergeCell ref="B36:C36"/>
    <mergeCell ref="B37:C37"/>
    <mergeCell ref="B39:C39"/>
    <mergeCell ref="B38:C38"/>
  </mergeCells>
  <pageMargins left="0.74803149606299213" right="0.74803149606299213" top="0.98425196850393704" bottom="0.98425196850393704" header="0.51181102362204722" footer="0.51181102362204722"/>
  <pageSetup paperSize="9" orientation="portrait" r:id="rId1"/>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ДЧБ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Комарова</dc:creator>
  <dc:description>POI HSSF rep:2.35.0.92</dc:description>
  <cp:lastModifiedBy>Бодяло ЕН</cp:lastModifiedBy>
  <cp:lastPrinted>2015-03-30T04:21:38Z</cp:lastPrinted>
  <dcterms:created xsi:type="dcterms:W3CDTF">2015-03-25T08:51:21Z</dcterms:created>
  <dcterms:modified xsi:type="dcterms:W3CDTF">2016-09-23T03:45:17Z</dcterms:modified>
</cp:coreProperties>
</file>